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595153D4-CC62-4D8D-9BC7-BF91D7388FC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B1" i="3"/>
  <c r="E1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<sst xmlns="http://schemas.openxmlformats.org/spreadsheetml/2006/main" count="2004" uniqueCount="473">
  <si>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</si>
  <si>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</si>
  <si>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</si>
  <si>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</si>
  <si>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</si>
  <si>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</si>
  <si>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</si>
  <si>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</si>
  <si>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</si>
  <si>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</si>
  <si>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</si>
  <si>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</si>
  <si>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</si>
  <si>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</si>
  <si>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</si>
  <si>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</si>
  <si>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</si>
  <si>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</si>
  <si>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</si>
  <si>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</si>
  <si>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</si>
  <si>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</si>
  <si>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</si>
  <si>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</si>
  <si>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</si>
  <si>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</si>
  <si>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</si>
  <si>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</si>
  <si>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</si>
  <si>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</si>
  <si>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</si>
  <si>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</si>
  <si>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</si>
  <si>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</si>
  <si>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</si>
  <si>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</si>
  <si>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</si>
  <si>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</si>
  <si>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</si>
  <si>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</si>
  <si>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</si>
  <si>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</si>
  <si>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</si>
  <si>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</si>
  <si>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</si>
  <si>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</si>
  <si>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</si>
  <si>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</si>
  <si>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</si>
  <si>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</si>
  <si>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</si>
  <si>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</si>
  <si>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</si>
  <si>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</si>
  <si>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</si>
  <si>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</si>
  <si>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</si>
  <si>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</si>
  <si>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</si>
  <si>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</si>
  <si>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</si>
  <si>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</si>
  <si>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</si>
  <si>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</si>
  <si>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</si>
  <si>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</si>
  <si>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</si>
  <si>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</si>
  <si>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</si>
  <si>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</si>
  <si>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</si>
  <si>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</si>
  <si>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</si>
  <si>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</si>
  <si>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</si>
  <si>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</si>
  <si>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</si>
  <si>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</si>
  <si>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</si>
  <si>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</si>
  <si>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</si>
  <si>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</si>
  <si>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</si>
  <si>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</si>
  <si>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</si>
  <si>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</si>
  <si>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</si>
  <si>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</si>
  <si>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</si>
  <si>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</si>
  <si>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</si>
  <si>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</si>
  <si>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</si>
  <si>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</si>
  <si>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</si>
  <si>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</si>
  <si>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</si>
  <si>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</si>
  <si>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</si>
  <si>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</si>
  <si>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</si>
  <si>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</si>
  <si>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</si>
  <si>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</si>
  <si>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</si>
  <si>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</si>
  <si>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</si>
  <si>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</si>
  <si>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</si>
  <si>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</si>
  <si>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</si>
  <si>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</si>
  <si>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</si>
  <si>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</si>
  <si>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</si>
  <si>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</si>
  <si>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</si>
  <si>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</si>
  <si>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</si>
  <si>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</si>
  <si>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</si>
  <si>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</si>
  <si>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</si>
  <si>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</si>
  <si>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</si>
  <si>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</si>
  <si>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</si>
  <si>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</si>
  <si>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</si>
  <si>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</si>
  <si>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</si>
  <si>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</si>
  <si>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</si>
  <si>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</si>
  <si>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</si>
  <si>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</si>
  <si>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</si>
  <si>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</si>
  <si>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</si>
  <si>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</si>
  <si>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</si>
  <si>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</si>
  <si>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</si>
  <si>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</si>
  <si>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</si>
  <si>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</si>
  <si>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</si>
  <si>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</si>
  <si>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</si>
  <si>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</si>
  <si>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</si>
  <si>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</si>
  <si>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</si>
  <si>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</si>
  <si>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</si>
  <si>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</si>
  <si>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</si>
  <si>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</si>
  <si>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</si>
  <si>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</si>
  <si>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</si>
  <si>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</si>
  <si>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</si>
  <si>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</si>
  <si>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</si>
  <si>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</si>
  <si>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</si>
  <si>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</si>
  <si>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</si>
  <si>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</si>
  <si>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</si>
  <si>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</si>
  <si>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</si>
  <si>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</si>
  <si>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</si>
  <si>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</si>
  <si>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</si>
  <si>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</si>
  <si>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</si>
  <si>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</si>
  <si>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</si>
  <si>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</si>
  <si>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</si>
  <si>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</si>
  <si>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</si>
  <si>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</si>
  <si>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</si>
  <si>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</si>
  <si>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</si>
  <si>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</si>
  <si>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</si>
  <si>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</si>
  <si>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</si>
  <si>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</si>
  <si>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</si>
  <si>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</si>
  <si>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</si>
  <si>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</si>
  <si>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</si>
  <si>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</si>
  <si>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</si>
  <si>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</si>
  <si>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</si>
  <si>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</si>
  <si>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</si>
  <si>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</si>
  <si>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</si>
  <si>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</si>
  <si>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</si>
  <si>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</si>
  <si>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</si>
  <si>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</si>
  <si>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</si>
  <si>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</si>
  <si>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</si>
  <si>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</si>
  <si>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</si>
  <si>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</si>
  <si>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</si>
  <si>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</si>
  <si>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</si>
  <si>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</si>
  <si>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</si>
  <si>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</si>
  <si>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</si>
  <si>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</si>
  <si>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</si>
  <si>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</si>
  <si>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</si>
  <si>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</si>
  <si>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</si>
  <si>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</si>
  <si>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</si>
  <si>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</si>
  <si>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</si>
  <si>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</si>
  <si>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(1,3)</t>
  </si>
  <si>
    <t>(1,2,3,a,b)</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</si>
  <si>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</si>
  <si>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</si>
  <si>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</si>
  <si>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</si>
  <si>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</si>
  <si>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</si>
  <si>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</si>
  <si>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</si>
  <si>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</si>
  <si>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</si>
  <si>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</si>
  <si>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</si>
  <si>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</si>
  <si>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</si>
  <si>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</si>
  <si>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</si>
  <si>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</si>
  <si>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</si>
  <si>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</si>
  <si>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</si>
  <si>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</si>
  <si>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</si>
  <si>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</si>
  <si>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</si>
  <si>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</si>
  <si>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</si>
  <si>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</si>
  <si>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</si>
  <si>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</si>
  <si>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</si>
  <si>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</si>
  <si>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</si>
  <si>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</si>
  <si>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</si>
  <si>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</si>
  <si>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</si>
  <si>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</si>
  <si>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</si>
  <si>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(3,b)</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</si>
  <si>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</si>
  <si>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</si>
  <si>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</si>
  <si>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</si>
  <si>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</si>
  <si>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</si>
  <si>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</si>
  <si>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</si>
  <si>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</si>
  <si>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</si>
  <si>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</si>
  <si>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</si>
  <si>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</si>
  <si>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</si>
  <si>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</si>
  <si>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</si>
  <si>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</si>
  <si>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</si>
  <si>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</si>
  <si>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</si>
  <si>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</si>
  <si>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</si>
  <si>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</si>
  <si>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</si>
  <si>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</si>
  <si>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</si>
  <si>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</si>
  <si>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</si>
  <si>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</si>
  <si>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</si>
  <si>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</si>
  <si>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</si>
  <si>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</si>
  <si>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</si>
  <si>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</si>
  <si>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</si>
  <si>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</si>
  <si>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</si>
  <si>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</si>
  <si>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</si>
  <si>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</si>
  <si>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</si>
  <si>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</si>
  <si>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</si>
  <si>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</si>
  <si>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</si>
  <si>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</si>
  <si>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</si>
  <si>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</si>
  <si>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</si>
  <si>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</si>
  <si>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</si>
  <si>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</si>
  <si>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</si>
  <si>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</si>
  <si>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</si>
  <si>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</si>
  <si>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</si>
  <si>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</si>
  <si>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</si>
  <si>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</si>
  <si>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</si>
  <si>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</si>
  <si>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</si>
  <si>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</si>
  <si>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</si>
  <si>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</si>
  <si>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</si>
  <si>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</si>
  <si>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</si>
  <si>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</si>
  <si>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</si>
  <si>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</si>
  <si>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</si>
  <si>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</si>
  <si>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</si>
  <si>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</si>
  <si>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</si>
  <si>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</si>
  <si>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</si>
  <si>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</si>
  <si>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</si>
  <si>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</si>
  <si>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</si>
  <si>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</si>
  <si>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</si>
  <si>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</si>
  <si>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</si>
  <si>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</si>
  <si>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</si>
  <si>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</si>
  <si>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</si>
  <si>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</si>
  <si>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</si>
  <si>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</si>
  <si>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</si>
  <si>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</si>
  <si>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</si>
  <si>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</si>
  <si>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</si>
  <si>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</si>
  <si>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</si>
  <si>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</si>
  <si>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</si>
  <si>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</si>
  <si>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</si>
  <si>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</si>
  <si>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</si>
  <si>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</si>
  <si>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</si>
  <si>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</si>
  <si>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</si>
  <si>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</si>
  <si>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</si>
  <si>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</si>
  <si>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</si>
  <si>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</si>
  <si>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</si>
  <si>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</si>
  <si>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</si>
  <si>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</si>
  <si>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</si>
  <si>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</si>
  <si>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</si>
  <si>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</si>
  <si>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</si>
  <si>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</si>
  <si>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</si>
  <si>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</si>
  <si>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</si>
  <si>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</si>
  <si>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</si>
  <si>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</si>
  <si>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</si>
  <si>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</si>
  <si>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</si>
  <si>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</si>
  <si>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</si>
  <si>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</si>
  <si>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</si>
  <si>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</si>
  <si>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</si>
  <si>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</si>
  <si>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</si>
  <si>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</si>
  <si>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</si>
  <si>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</si>
  <si>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</si>
  <si>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</si>
  <si>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</si>
  <si>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</si>
  <si>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</si>
  <si>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</si>
  <si>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</si>
  <si>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</si>
  <si>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</si>
  <si>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</si>
  <si>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(2012/13)</t>
  </si>
  <si>
    <t>Adjusted Rate (2017/18)</t>
  </si>
  <si>
    <t>Adjusted Rate (2022/23)</t>
  </si>
  <si>
    <t>Crude and Age &amp; Sex Adjusted Annual Rates of Ambulatory Care Sensitive Conditions by Regions, 2012/13, 2017/18 &amp; 2022/23(ref), per 1000 age 0-74</t>
  </si>
  <si>
    <t>(2,3,a,b)</t>
  </si>
  <si>
    <t>(2,b)</t>
  </si>
  <si>
    <t>(2,3,a)</t>
  </si>
  <si>
    <t>Crude and Age &amp; Sex Adjusted Annual Rates of Ambulatory Care Sensitive Conditions by Income Quintile, 2012/13, 2017/18 &amp; 2022/23(ref), per 1000 age 0-74</t>
  </si>
  <si>
    <t>Count and hospitalization rates per 1,000 residents (age 0-74)</t>
  </si>
  <si>
    <t xml:space="preserve">Adjusted Rates of Ambulatory Care Sensitive Condition Hospitalizations by Income Quintile, 2012/13, 2017/18 and 2022/23
</t>
  </si>
  <si>
    <t>Age- and sex-adjusted rate of hospitalizations per 1,000 residents (age 0-74)</t>
  </si>
  <si>
    <t>Community Area</t>
  </si>
  <si>
    <t>Neighborhood Cluster</t>
  </si>
  <si>
    <t>District</t>
  </si>
  <si>
    <t>Health Region</t>
  </si>
  <si>
    <t>Count 
(2012/13)</t>
  </si>
  <si>
    <t>Count 
(2017/18)</t>
  </si>
  <si>
    <t>Count 
(2022/23)</t>
  </si>
  <si>
    <t>Crude Rate
(2012/13)</t>
  </si>
  <si>
    <t>Adjusted Rate
(2012/13)</t>
  </si>
  <si>
    <t>Crude Rate
(2017/18)</t>
  </si>
  <si>
    <t>Adjusted Rate
(2017/18)</t>
  </si>
  <si>
    <t>Crude Rate
(2022/23)</t>
  </si>
  <si>
    <t>Adjusted Rate
(2022/23)</t>
  </si>
  <si>
    <t xml:space="preserve">date:    August 11, 2025 </t>
  </si>
  <si>
    <t>(a)</t>
  </si>
  <si>
    <t>(1,3,a)</t>
  </si>
  <si>
    <t>(1,b)</t>
  </si>
  <si>
    <t>If you require this document in a different accessible format, please contact us: by phone at 204-789-3819 or by email at info@cpe.umanitoba.ca.</t>
  </si>
  <si>
    <t>End of worksheet</t>
  </si>
  <si>
    <t xml:space="preserve">Statistical Tests for Adjusted Rates of Ambulatory Care Sensitive Condition Hospitalizations by Income Quintile, 2012/13, 2017/18 and 2022/23
</t>
  </si>
  <si>
    <t>bold = statistically significant</t>
  </si>
  <si>
    <t xml:space="preserve">Ambulatory Care Sensitive Conditions Hospitalization Counts, Crude Rates, and Adjusted Rates by Health Region, 2012/13, 2017/18 and 2022/23
</t>
  </si>
  <si>
    <t xml:space="preserve">Ambulatory Care Sensitive Condition Hospitalization Counts, Crude Rates, and Adjusted Rates by Winnipeg Community Area, 2012/13, 2017/18 and 2022/23
</t>
  </si>
  <si>
    <t xml:space="preserve">Ambulatory Care Sensitive Condition Hospitalization Counts, Crude Rates, and Adjusted Rates by Winnipeg Neighbourhood Cluster, 2012/13, 2017/18 and 2022/23
</t>
  </si>
  <si>
    <t xml:space="preserve">Ambulatory Care Sensitive Condition Hospitalization Counts, Crude Rates, and Adjusted Rates by District in Southern Health-Santé Sud, 2012/13, 2017/18 and 2022/23
</t>
  </si>
  <si>
    <t xml:space="preserve">Ambulatory Care Sensitive Condition Hospitalization Counts, Crude Rates, and Adjusted Rates by District in Interlake-Eastern RHA, 2012/13, 2017/18 and 2022/23
</t>
  </si>
  <si>
    <t xml:space="preserve">Ambulatory Care Sensitive Condition Hospitalization Counts, Crude Rates, and Adjusted Rates by District in Prairie Mountain, 2012/13, 2017/18 and 2022/23
</t>
  </si>
  <si>
    <t xml:space="preserve">Ambulatory Care Sensitive Condition Hospitalization Counts, Crude Rates, and Adjusted Rates by District in Northern Region,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</si>
</sst>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0713717712555472E-2"/>
          <c:w val="0.57489565783472929"/>
          <c:h val="0.730269827836999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(1,2,3,b)</c:v>
                  </c:pt>
                  <c:pt idx="3">
                    <c:v>Interlake-Eastern RHA (b)</c:v>
                  </c:pt>
                  <c:pt idx="4">
                    <c:v>Winnipeg RHA (1,2,3,b)</c:v>
                  </c:pt>
                  <c:pt idx="5">
                    <c:v>Southern Health-Santé Sud (2,3,a,b)</c:v>
                  </c:pt>
                </c:lvl>
                <c:lvl>
                  <c:pt idx="0">
                    <c:v>   </c:v>
                  </c:pt>
                </c:lvl>
              </c:multiLvlStrCache>
            </c:multiLvlStrRef>
          </c:cat>
          <c:val>
            <c:numRef>
              <c:f>'Graph Data'!$H$6:$H$11</c:f>
              <c:numCache>
                <c:formatCode>0.00</c:formatCode>
                <c:ptCount val="6"/>
                <c:pt idx="0">
                  <c:v>5.4369453992999999</c:v>
                </c:pt>
                <c:pt idx="1">
                  <c:v>13.711813877000001</c:v>
                </c:pt>
                <c:pt idx="2">
                  <c:v>8.1982117051000003</c:v>
                </c:pt>
                <c:pt idx="3">
                  <c:v>5.0595214201000003</c:v>
                </c:pt>
                <c:pt idx="4">
                  <c:v>4.3039380905</c:v>
                </c:pt>
                <c:pt idx="5">
                  <c:v>4.0197249639999999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(1,2,3,b)</c:v>
                  </c:pt>
                  <c:pt idx="3">
                    <c:v>Interlake-Eastern RHA (b)</c:v>
                  </c:pt>
                  <c:pt idx="4">
                    <c:v>Winnipeg RHA (1,2,3,b)</c:v>
                  </c:pt>
                  <c:pt idx="5">
                    <c:v>Southern Health-Santé Sud (2,3,a,b)</c:v>
                  </c:pt>
                </c:lvl>
                <c:lvl>
                  <c:pt idx="0">
                    <c:v>   </c:v>
                  </c:pt>
                </c:lvl>
              </c:multiLvlStrCache>
            </c:multiLvlStrRef>
          </c:cat>
          <c:val>
            <c:numRef>
              <c:f>'Graph Data'!$G$6:$G$11</c:f>
              <c:numCache>
                <c:formatCode>0.00</c:formatCode>
                <c:ptCount val="6"/>
                <c:pt idx="0">
                  <c:v>6.5630619718999998</c:v>
                </c:pt>
                <c:pt idx="1">
                  <c:v>16.082184051999999</c:v>
                </c:pt>
                <c:pt idx="2">
                  <c:v>9.2624453039999999</c:v>
                </c:pt>
                <c:pt idx="3">
                  <c:v>7.0442408522999997</c:v>
                </c:pt>
                <c:pt idx="4">
                  <c:v>5.1481753802999997</c:v>
                </c:pt>
                <c:pt idx="5">
                  <c:v>5.3052277849999996</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(1,2,3,b)</c:v>
                  </c:pt>
                  <c:pt idx="3">
                    <c:v>Interlake-Eastern RHA (b)</c:v>
                  </c:pt>
                  <c:pt idx="4">
                    <c:v>Winnipeg RHA (1,2,3,b)</c:v>
                  </c:pt>
                  <c:pt idx="5">
                    <c:v>Southern Health-Santé Sud (2,3,a,b)</c:v>
                  </c:pt>
                </c:lvl>
                <c:lvl>
                  <c:pt idx="0">
                    <c:v>   </c:v>
                  </c:pt>
                </c:lvl>
              </c:multiLvlStrCache>
            </c:multiLvlStrRef>
          </c:cat>
          <c:val>
            <c:numRef>
              <c:f>'Graph Data'!$F$6:$F$11</c:f>
              <c:numCache>
                <c:formatCode>0.00</c:formatCode>
                <c:ptCount val="6"/>
                <c:pt idx="0">
                  <c:v>6.6835608132999997</c:v>
                </c:pt>
                <c:pt idx="1">
                  <c:v>16.470848537999998</c:v>
                </c:pt>
                <c:pt idx="2">
                  <c:v>10.118714645000001</c:v>
                </c:pt>
                <c:pt idx="3">
                  <c:v>7.5588870864000004</c:v>
                </c:pt>
                <c:pt idx="4">
                  <c:v>4.6503776839000004</c:v>
                </c:pt>
                <c:pt idx="5">
                  <c:v>6.6422537687999998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6920318767723495"/>
          <c:y val="0.15577924491356898"/>
          <c:w val="0.1746977962157188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16.890333013999999</c:v>
                </c:pt>
                <c:pt idx="1">
                  <c:v>11.059503273000001</c:v>
                </c:pt>
                <c:pt idx="2">
                  <c:v>7.3882191828000003</c:v>
                </c:pt>
                <c:pt idx="3">
                  <c:v>7.7699886448999997</c:v>
                </c:pt>
                <c:pt idx="4">
                  <c:v>4.7828626453999998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16.788178297000002</c:v>
                </c:pt>
                <c:pt idx="1">
                  <c:v>9.0598270015000004</c:v>
                </c:pt>
                <c:pt idx="2">
                  <c:v>7.0913628425999997</c:v>
                </c:pt>
                <c:pt idx="3">
                  <c:v>5.6194943382</c:v>
                </c:pt>
                <c:pt idx="4">
                  <c:v>4.3168251584000004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9.9811905742999993</c:v>
                </c:pt>
                <c:pt idx="1">
                  <c:v>10.217747046</c:v>
                </c:pt>
                <c:pt idx="2">
                  <c:v>5.4972295395000002</c:v>
                </c:pt>
                <c:pt idx="3">
                  <c:v>4.4632237616000001</c:v>
                </c:pt>
                <c:pt idx="4">
                  <c:v>3.4687587509000002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937318690426857"/>
          <c:y val="0.1833123069561055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593572212313239"/>
          <c:w val="0.8661362333747884"/>
          <c:h val="0.49460709676483811"/>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9.0936735005999996</c:v>
                </c:pt>
                <c:pt idx="1">
                  <c:v>5.1723204945000001</c:v>
                </c:pt>
                <c:pt idx="2">
                  <c:v>4.4893453657000002</c:v>
                </c:pt>
                <c:pt idx="3">
                  <c:v>3.284473191</c:v>
                </c:pt>
                <c:pt idx="4">
                  <c:v>2.4677440533000001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10.814627073</c:v>
                </c:pt>
                <c:pt idx="1">
                  <c:v>5.8513761887999998</c:v>
                </c:pt>
                <c:pt idx="2">
                  <c:v>3.9950913246000002</c:v>
                </c:pt>
                <c:pt idx="3">
                  <c:v>3.5752243942000002</c:v>
                </c:pt>
                <c:pt idx="4">
                  <c:v>2.4170942474000001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8.9173882580000008</c:v>
                </c:pt>
                <c:pt idx="1">
                  <c:v>4.6422672394999998</c:v>
                </c:pt>
                <c:pt idx="2">
                  <c:v>3.7205147456000001</c:v>
                </c:pt>
                <c:pt idx="3">
                  <c:v>2.6241122675000002</c:v>
                </c:pt>
                <c:pt idx="4">
                  <c:v>1.8225330677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663768853056045"/>
          <c:y val="0.1787858354722234"/>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ospitalization rate for ambulatory care sensitive conditions by Manitoba health region for the years 2012/13, 2017/18, and 2022/23. Values represent the age- and sex-adjusted rate of hospitalizations for residents age 0 to 74.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0.08727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468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7.31: Hospitalization Rate for Ambulatory Care Sensitive Conditions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(age 0-74)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ization rate for ambulatory care sensitive conditions by rural income quintile, 2012/13, 2017/18 and 2022/23, based on the age- and sex-adjusted rate of hospitalizations for residents age 0 to 74.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Hospitalization Rate for Ambulatory Care Sensitive Conditions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(age 0-74)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ization rate for ambulatory care sensitive conditions by urban income quintile, 2012/13, 2017/18 and 2022/23, based on the age- and sex-adjusted rate of hospitalizations for residents age 0 to 74.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Hospitalization Rate for Ambulatory Care Sensitive Conditions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hospitalizations per 1,000 residents (age 0-74)</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6F8AC32-6FE1-4B0B-A249-1B1D5BF7CF53}" name="Table919331221303948663" displayName="Table919331221303948663" ref="A2:B12" totalsRowShown="0" headerRowDxfId="5" dataDxfId="3" headerRowBorderDxfId="4">
  <tableColumns count="2">
    <tableColumn id="1" xr3:uid="{F0179677-38CF-4A98-945E-24E37F434878}" name="Statistical Tests" dataDxfId="2"/>
    <tableColumn id="2" xr3:uid="{B3B2DFD2-3DB4-4304-8282-5C2E83B7D581}"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466</v>
      </c>
      <c r="B1" s="61"/>
      <c r="C1" s="61"/>
      <c r="D1" s="61"/>
      <c r="E1" s="61"/>
      <c r="F1" s="61"/>
      <c r="G1" s="61"/>
      <c r="H1" s="61"/>
      <c r="I1" s="61"/>
      <c r="J1" s="61"/>
      <c r="K1" s="61"/>
      <c r="L1" s="61"/>
    </row>
    <row r="2" spans="1:18" s="62" customFormat="1" ht="18.899999999999999" customHeight="1" x14ac:dyDescent="0.3">
      <c r="A2" s="1" t="s">
        <v>442</v>
      </c>
      <c r="B2" s="63"/>
      <c r="C2" s="63"/>
      <c r="D2" s="63"/>
      <c r="E2" s="63"/>
      <c r="F2" s="63"/>
      <c r="G2" s="63"/>
      <c r="H2" s="63"/>
      <c r="I2" s="63"/>
      <c r="J2" s="63"/>
      <c r="K2" s="61"/>
      <c r="L2" s="61"/>
    </row>
    <row r="3" spans="1:18" s="66" customFormat="1" ht="54" customHeight="1" x14ac:dyDescent="0.3">
      <c r="A3" s="103" t="s">
        <v>448</v>
      </c>
      <c r="B3" s="64" t="s">
        <v>449</v>
      </c>
      <c r="C3" s="64" t="s">
        <v>452</v>
      </c>
      <c r="D3" s="64" t="s">
        <v>453</v>
      </c>
      <c r="E3" s="64" t="s">
        <v>450</v>
      </c>
      <c r="F3" s="64" t="s">
        <v>454</v>
      </c>
      <c r="G3" s="64" t="s">
        <v>455</v>
      </c>
      <c r="H3" s="64" t="s">
        <v>451</v>
      </c>
      <c r="I3" s="64" t="s">
        <v>456</v>
      </c>
      <c r="J3" s="65" t="s">
        <v>457</v>
      </c>
      <c r="Q3" s="67"/>
      <c r="R3" s="67"/>
    </row>
    <row r="4" spans="1:18" s="62" customFormat="1" ht="18.899999999999999" customHeight="1" x14ac:dyDescent="0.3">
      <c r="A4" s="68" t="s">
        <v>174</v>
      </c>
      <c r="B4" s="69">
        <v>1103</v>
      </c>
      <c r="C4" s="70">
        <v>6.3262824631000001</v>
      </c>
      <c r="D4" s="70">
        <v>6.6422537687999998</v>
      </c>
      <c r="E4" s="69">
        <v>1021</v>
      </c>
      <c r="F4" s="70">
        <v>5.3543241017999996</v>
      </c>
      <c r="G4" s="70">
        <v>5.3052277849999996</v>
      </c>
      <c r="H4" s="69">
        <v>846</v>
      </c>
      <c r="I4" s="70">
        <v>4.0409251139000002</v>
      </c>
      <c r="J4" s="71">
        <v>4.0197249639999999</v>
      </c>
    </row>
    <row r="5" spans="1:18" s="62" customFormat="1" ht="18.899999999999999" customHeight="1" x14ac:dyDescent="0.3">
      <c r="A5" s="68" t="s">
        <v>169</v>
      </c>
      <c r="B5" s="69">
        <v>3126</v>
      </c>
      <c r="C5" s="70">
        <v>4.6291702886000001</v>
      </c>
      <c r="D5" s="70">
        <v>4.6503776839000004</v>
      </c>
      <c r="E5" s="69">
        <v>3814</v>
      </c>
      <c r="F5" s="70">
        <v>5.2344883335999999</v>
      </c>
      <c r="G5" s="70">
        <v>5.1481753802999997</v>
      </c>
      <c r="H5" s="69">
        <v>3203</v>
      </c>
      <c r="I5" s="70">
        <v>4.2363914356999999</v>
      </c>
      <c r="J5" s="71">
        <v>4.3039380905</v>
      </c>
    </row>
    <row r="6" spans="1:18" s="62" customFormat="1" ht="18.899999999999999" customHeight="1" x14ac:dyDescent="0.3">
      <c r="A6" s="68" t="s">
        <v>49</v>
      </c>
      <c r="B6" s="69">
        <v>952</v>
      </c>
      <c r="C6" s="70">
        <v>8.1744103175999996</v>
      </c>
      <c r="D6" s="70">
        <v>7.5588870864000004</v>
      </c>
      <c r="E6" s="69">
        <v>961</v>
      </c>
      <c r="F6" s="70">
        <v>8.0092009968000006</v>
      </c>
      <c r="G6" s="70">
        <v>7.0442408522999997</v>
      </c>
      <c r="H6" s="69">
        <v>732</v>
      </c>
      <c r="I6" s="70">
        <v>5.8387639688000004</v>
      </c>
      <c r="J6" s="71">
        <v>5.0595214201000003</v>
      </c>
    </row>
    <row r="7" spans="1:18" s="62" customFormat="1" ht="18.899999999999999" customHeight="1" x14ac:dyDescent="0.3">
      <c r="A7" s="68" t="s">
        <v>172</v>
      </c>
      <c r="B7" s="69">
        <v>1593</v>
      </c>
      <c r="C7" s="70">
        <v>10.500919572000001</v>
      </c>
      <c r="D7" s="70">
        <v>10.118714645000001</v>
      </c>
      <c r="E7" s="69">
        <v>1595</v>
      </c>
      <c r="F7" s="70">
        <v>10.177321482</v>
      </c>
      <c r="G7" s="70">
        <v>9.2624453039999999</v>
      </c>
      <c r="H7" s="69">
        <v>1397</v>
      </c>
      <c r="I7" s="70">
        <v>8.7074134556999994</v>
      </c>
      <c r="J7" s="71">
        <v>8.1982117051000003</v>
      </c>
    </row>
    <row r="8" spans="1:18" s="62" customFormat="1" ht="18.899999999999999" customHeight="1" x14ac:dyDescent="0.3">
      <c r="A8" s="68" t="s">
        <v>170</v>
      </c>
      <c r="B8" s="69">
        <v>982</v>
      </c>
      <c r="C8" s="70">
        <v>13.445792371</v>
      </c>
      <c r="D8" s="70">
        <v>16.470848537999998</v>
      </c>
      <c r="E8" s="69">
        <v>1009</v>
      </c>
      <c r="F8" s="70">
        <v>13.345325168</v>
      </c>
      <c r="G8" s="70">
        <v>16.082184051999999</v>
      </c>
      <c r="H8" s="69">
        <v>878</v>
      </c>
      <c r="I8" s="70">
        <v>11.632528684</v>
      </c>
      <c r="J8" s="71">
        <v>13.711813877000001</v>
      </c>
      <c r="Q8" s="72"/>
    </row>
    <row r="9" spans="1:18" s="62" customFormat="1" ht="18.899999999999999" customHeight="1" x14ac:dyDescent="0.3">
      <c r="A9" s="73" t="s">
        <v>29</v>
      </c>
      <c r="B9" s="74">
        <v>7918</v>
      </c>
      <c r="C9" s="75">
        <v>6.6152131521999999</v>
      </c>
      <c r="D9" s="75">
        <v>6.6835608132999997</v>
      </c>
      <c r="E9" s="74">
        <v>8587</v>
      </c>
      <c r="F9" s="75">
        <v>6.7230325127999997</v>
      </c>
      <c r="G9" s="75">
        <v>6.5630619718999998</v>
      </c>
      <c r="H9" s="74">
        <v>7241</v>
      </c>
      <c r="I9" s="75">
        <v>5.4369453992999999</v>
      </c>
      <c r="J9" s="76">
        <v>5.4369453992999999</v>
      </c>
    </row>
    <row r="10" spans="1:18" ht="18.899999999999999" customHeight="1" x14ac:dyDescent="0.25">
      <c r="A10" s="77" t="s">
        <v>428</v>
      </c>
    </row>
    <row r="11" spans="1:18" x14ac:dyDescent="0.25">
      <c r="B11" s="79"/>
      <c r="H11" s="79"/>
    </row>
    <row r="12" spans="1:18" x14ac:dyDescent="0.25">
      <c r="A12" s="120" t="s">
        <v>462</v>
      </c>
      <c r="B12" s="80"/>
      <c r="C12" s="80"/>
      <c r="D12" s="80"/>
      <c r="E12" s="80"/>
      <c r="F12" s="80"/>
      <c r="G12" s="80"/>
      <c r="H12" s="80"/>
      <c r="I12" s="80"/>
      <c r="J12" s="80"/>
    </row>
    <row r="13" spans="1:18" x14ac:dyDescent="0.25">
      <c r="B13" s="79"/>
      <c r="H13" s="79"/>
    </row>
    <row r="14" spans="1:18" ht="15.6" x14ac:dyDescent="0.3">
      <c r="A14" s="122" t="s">
        <v>463</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C21" sqref="C21"/>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Rates of Ambulatory Care Sensitive Conditions by Regions, 2012/13, 2017/18 &amp; 2022/23(ref), per 1000 age 0-74</v>
      </c>
    </row>
    <row r="3" spans="1:34" x14ac:dyDescent="0.3">
      <c r="B3" s="30" t="str">
        <f>'Raw Data'!B6</f>
        <v xml:space="preserve">date:    August 11, 2025 </v>
      </c>
    </row>
    <row r="4" spans="1:34" x14ac:dyDescent="0.3">
      <c r="AD4"/>
      <c r="AE4"/>
    </row>
    <row r="5" spans="1:34" s="3" customFormat="1" x14ac:dyDescent="0.3">
      <c r="A5" s="3" t="s">
        <v>244</v>
      </c>
      <c r="B5" s="2" t="s">
        <v>179</v>
      </c>
      <c r="C5" s="3" t="s">
        <v>129</v>
      </c>
      <c r="D5" s="32" t="s">
        <v>403</v>
      </c>
      <c r="E5" s="2" t="s">
        <v>404</v>
      </c>
      <c r="F5" s="7" t="s">
        <v>207</v>
      </c>
      <c r="G5" s="7" t="s">
        <v>208</v>
      </c>
      <c r="H5" s="7" t="s">
        <v>209</v>
      </c>
      <c r="I5" s="15"/>
      <c r="J5" s="19" t="s">
        <v>273</v>
      </c>
      <c r="K5" s="16"/>
    </row>
    <row r="6" spans="1:34" x14ac:dyDescent="0.3">
      <c r="A6">
        <v>6</v>
      </c>
      <c r="B6" s="33" t="s">
        <v>130</v>
      </c>
      <c r="C6" t="str">
        <f>IF('Raw Data'!BC13&lt;0,CONCATENATE("(",-1*'Raw Data'!BC13,")"),'Raw Data'!BC13)</f>
        <v>(b)</v>
      </c>
      <c r="D6" s="34" t="s">
        <v>48</v>
      </c>
      <c r="E6" s="30" t="str">
        <f t="shared" ref="E6:E11" si="0">CONCATENATE(B6)&amp; (C6)</f>
        <v>Manitoba (b)</v>
      </c>
      <c r="F6" s="13">
        <f>'Raw Data'!E13</f>
        <v>6.6835608132999997</v>
      </c>
      <c r="G6" s="13">
        <f>'Raw Data'!Q13</f>
        <v>6.5630619718999998</v>
      </c>
      <c r="H6" s="13">
        <f>'Raw Data'!AC13</f>
        <v>5.4369453992999999</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16.470848537999998</v>
      </c>
      <c r="G7" s="13">
        <f>'Raw Data'!Q12</f>
        <v>16.082184051999999</v>
      </c>
      <c r="H7" s="13">
        <f>'Raw Data'!AC12</f>
        <v>13.711813877000001</v>
      </c>
      <c r="J7" s="19">
        <v>9</v>
      </c>
      <c r="K7" s="16" t="s">
        <v>163</v>
      </c>
      <c r="L7" s="35"/>
      <c r="M7"/>
      <c r="N7" s="33"/>
      <c r="S7" s="6"/>
      <c r="T7" s="6"/>
      <c r="U7" s="6"/>
      <c r="AA7"/>
      <c r="AB7"/>
      <c r="AC7"/>
      <c r="AD7"/>
      <c r="AE7"/>
    </row>
    <row r="8" spans="1:34" x14ac:dyDescent="0.3">
      <c r="A8">
        <v>4</v>
      </c>
      <c r="B8" s="33" t="s">
        <v>172</v>
      </c>
      <c r="C8" t="str">
        <f>IF('Raw Data'!BC11&lt;0,CONCATENATE("(",-1*'Raw Data'!BC11,")"),'Raw Data'!BC11)</f>
        <v>(1,2,3,b)</v>
      </c>
      <c r="D8"/>
      <c r="E8" s="30" t="str">
        <f t="shared" si="0"/>
        <v>Prairie Mountain Health (1,2,3,b)</v>
      </c>
      <c r="F8" s="13">
        <f>'Raw Data'!E11</f>
        <v>10.118714645000001</v>
      </c>
      <c r="G8" s="13">
        <f>'Raw Data'!Q11</f>
        <v>9.2624453039999999</v>
      </c>
      <c r="H8" s="13">
        <f>'Raw Data'!AC11</f>
        <v>8.1982117051000003</v>
      </c>
      <c r="J8" s="19">
        <v>10</v>
      </c>
      <c r="K8" s="16" t="s">
        <v>165</v>
      </c>
      <c r="L8" s="35"/>
      <c r="M8"/>
      <c r="N8" s="33"/>
      <c r="S8" s="6"/>
      <c r="T8" s="6"/>
      <c r="U8" s="6"/>
      <c r="AA8"/>
      <c r="AB8"/>
      <c r="AC8"/>
      <c r="AD8"/>
      <c r="AE8"/>
    </row>
    <row r="9" spans="1:34" x14ac:dyDescent="0.3">
      <c r="A9">
        <v>3</v>
      </c>
      <c r="B9" s="33" t="s">
        <v>171</v>
      </c>
      <c r="C9" t="str">
        <f>IF('Raw Data'!BC10&lt;0,CONCATENATE("(",-1*'Raw Data'!BC10,")"),'Raw Data'!BC10)</f>
        <v>(b)</v>
      </c>
      <c r="D9"/>
      <c r="E9" s="30" t="str">
        <f t="shared" si="0"/>
        <v>Interlake-Eastern RHA (b)</v>
      </c>
      <c r="F9" s="13">
        <f>'Raw Data'!E10</f>
        <v>7.5588870864000004</v>
      </c>
      <c r="G9" s="13">
        <f>'Raw Data'!Q10</f>
        <v>7.0442408522999997</v>
      </c>
      <c r="H9" s="13">
        <f>'Raw Data'!AC10</f>
        <v>5.0595214201000003</v>
      </c>
      <c r="J9" s="19">
        <v>11</v>
      </c>
      <c r="K9" s="16" t="s">
        <v>164</v>
      </c>
      <c r="L9" s="35"/>
      <c r="M9"/>
      <c r="N9" s="33"/>
      <c r="S9" s="6"/>
      <c r="T9" s="6"/>
      <c r="U9" s="6"/>
      <c r="AA9"/>
      <c r="AB9"/>
      <c r="AC9"/>
      <c r="AD9"/>
      <c r="AE9"/>
    </row>
    <row r="10" spans="1:34" x14ac:dyDescent="0.3">
      <c r="A10">
        <v>2</v>
      </c>
      <c r="B10" s="33" t="s">
        <v>173</v>
      </c>
      <c r="C10" t="str">
        <f>IF('Raw Data'!BC9&lt;0,CONCATENATE("(",-1*'Raw Data'!BC9,")"),'Raw Data'!BC9)</f>
        <v>(1,2,3,b)</v>
      </c>
      <c r="D10"/>
      <c r="E10" s="30" t="str">
        <f t="shared" si="0"/>
        <v>Winnipeg RHA (1,2,3,b)</v>
      </c>
      <c r="F10" s="13">
        <f>'Raw Data'!E9</f>
        <v>4.6503776839000004</v>
      </c>
      <c r="G10" s="13">
        <f>'Raw Data'!Q9</f>
        <v>5.1481753802999997</v>
      </c>
      <c r="H10" s="13">
        <f>'Raw Data'!AC9</f>
        <v>4.3039380905</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(2,3,a,b)</v>
      </c>
      <c r="D11"/>
      <c r="E11" s="30" t="str">
        <f t="shared" si="0"/>
        <v>Southern Health-Santé Sud (2,3,a,b)</v>
      </c>
      <c r="F11" s="13">
        <f>'Raw Data'!E8</f>
        <v>6.6422537687999998</v>
      </c>
      <c r="G11" s="13">
        <f>'Raw Data'!Q8</f>
        <v>5.3052277849999996</v>
      </c>
      <c r="H11" s="13">
        <f>'Raw Data'!AC8</f>
        <v>4.0197249639999999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Rates of Ambulatory Care Sensitive Conditions by Income Quintile, 2012/13, 2017/18 &amp; 2022/23(ref), per 1000 age 0-74</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August 11, 2025 </v>
      </c>
      <c r="F17"/>
      <c r="G17"/>
      <c r="H17"/>
      <c r="I17"/>
      <c r="J17" s="6"/>
      <c r="K17" s="6"/>
      <c r="L17" s="6"/>
      <c r="M17" s="6"/>
      <c r="N17" s="6" t="s">
        <v>430</v>
      </c>
      <c r="O17" s="6" t="s">
        <v>431</v>
      </c>
      <c r="P17" s="6" t="s">
        <v>432</v>
      </c>
      <c r="R17" s="35"/>
      <c r="V17"/>
      <c r="W17"/>
      <c r="X17"/>
      <c r="AF17" s="6"/>
      <c r="AG17" s="6"/>
      <c r="AH17" s="6"/>
    </row>
    <row r="18" spans="1:34" x14ac:dyDescent="0.3">
      <c r="B18"/>
      <c r="D18"/>
      <c r="E18"/>
      <c r="F18" s="6" t="s">
        <v>405</v>
      </c>
      <c r="G18" s="6" t="s">
        <v>406</v>
      </c>
      <c r="H18" s="6" t="s">
        <v>407</v>
      </c>
      <c r="I18"/>
      <c r="J18" s="6"/>
      <c r="K18" s="6"/>
      <c r="L18" s="6"/>
      <c r="M18" s="6"/>
      <c r="N18" s="43" t="s">
        <v>429</v>
      </c>
      <c r="O18" s="6"/>
      <c r="Q18" s="3"/>
      <c r="R18" s="35"/>
      <c r="V18"/>
      <c r="W18"/>
      <c r="X18"/>
      <c r="AF18" s="6"/>
      <c r="AG18" s="6"/>
      <c r="AH18" s="6"/>
    </row>
    <row r="19" spans="1:34" x14ac:dyDescent="0.3">
      <c r="B19" s="3" t="s">
        <v>30</v>
      </c>
      <c r="C19" s="3" t="s">
        <v>422</v>
      </c>
      <c r="D19" s="32" t="s">
        <v>403</v>
      </c>
      <c r="E19" s="2" t="s">
        <v>404</v>
      </c>
      <c r="F19" s="7" t="s">
        <v>207</v>
      </c>
      <c r="G19" s="7" t="s">
        <v>208</v>
      </c>
      <c r="H19" s="7" t="s">
        <v>209</v>
      </c>
      <c r="I19" s="7"/>
      <c r="J19" s="19" t="s">
        <v>273</v>
      </c>
      <c r="K19" s="16"/>
      <c r="L19" s="7"/>
      <c r="M19" s="14"/>
      <c r="N19" s="7" t="s">
        <v>207</v>
      </c>
      <c r="O19" s="7" t="s">
        <v>208</v>
      </c>
      <c r="P19" s="7" t="s">
        <v>209</v>
      </c>
    </row>
    <row r="20" spans="1:34" ht="27" x14ac:dyDescent="0.3">
      <c r="A20" t="s">
        <v>28</v>
      </c>
      <c r="B20" s="46" t="s">
        <v>423</v>
      </c>
      <c r="C20" s="33" t="str">
        <f>IF(OR('Raw Inc Data'!BS9="s",'Raw Inc Data'!BT9="s",'Raw Inc Data'!BU9="s")," (s)","")</f>
        <v/>
      </c>
      <c r="D20" t="s">
        <v>28</v>
      </c>
      <c r="E20" s="46" t="str">
        <f>CONCATENATE(B20,C20)</f>
        <v>R1
(Lowest)</v>
      </c>
      <c r="F20" s="13">
        <f>'Raw Inc Data'!D9</f>
        <v>16.890333013999999</v>
      </c>
      <c r="G20" s="13">
        <f>'Raw Inc Data'!U9</f>
        <v>16.788178297000002</v>
      </c>
      <c r="H20" s="13">
        <f>'Raw Inc Data'!AL9</f>
        <v>9.9811905742999993</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11.059503273000001</v>
      </c>
      <c r="G21" s="13">
        <f>'Raw Inc Data'!U10</f>
        <v>9.0598270015000004</v>
      </c>
      <c r="H21" s="13">
        <f>'Raw Inc Data'!AL10</f>
        <v>10.217747046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7.3882191828000003</v>
      </c>
      <c r="G22" s="13">
        <f>'Raw Inc Data'!U11</f>
        <v>7.0913628425999997</v>
      </c>
      <c r="H22" s="13">
        <f>'Raw Inc Data'!AL11</f>
        <v>5.4972295395000002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7.7699886448999997</v>
      </c>
      <c r="G23" s="13">
        <f>'Raw Inc Data'!U12</f>
        <v>5.6194943382</v>
      </c>
      <c r="H23" s="13">
        <f>'Raw Inc Data'!AL12</f>
        <v>4.4632237616000001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424</v>
      </c>
      <c r="C24" s="33" t="str">
        <f>IF(OR('Raw Inc Data'!BS13="s",'Raw Inc Data'!BT13="s",'Raw Inc Data'!BU13="s")," (s)","")</f>
        <v/>
      </c>
      <c r="D24"/>
      <c r="E24" s="46" t="str">
        <f t="shared" si="1"/>
        <v>Rural R5
(Highest)</v>
      </c>
      <c r="F24" s="13">
        <f>'Raw Inc Data'!D13</f>
        <v>4.7828626453999998</v>
      </c>
      <c r="G24" s="13">
        <f>'Raw Inc Data'!U13</f>
        <v>4.3168251584000004</v>
      </c>
      <c r="H24" s="13">
        <f>'Raw Inc Data'!AL13</f>
        <v>3.4687587509000002</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425</v>
      </c>
      <c r="C25" s="33" t="str">
        <f>IF(OR('Raw Inc Data'!BS14="s",'Raw Inc Data'!BT14="s",'Raw Inc Data'!BU14="s")," (s)","")</f>
        <v/>
      </c>
      <c r="D25" t="s">
        <v>28</v>
      </c>
      <c r="E25" s="46" t="str">
        <f t="shared" si="1"/>
        <v>U1
(Lowest)</v>
      </c>
      <c r="F25" s="13">
        <f>'Raw Inc Data'!D14</f>
        <v>9.0936735005999996</v>
      </c>
      <c r="G25" s="13">
        <f>'Raw Inc Data'!U14</f>
        <v>10.814627073</v>
      </c>
      <c r="H25" s="13">
        <f>'Raw Inc Data'!AL14</f>
        <v>8.9173882580000008</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5.1723204945000001</v>
      </c>
      <c r="G26" s="13">
        <f>'Raw Inc Data'!U15</f>
        <v>5.8513761887999998</v>
      </c>
      <c r="H26" s="13">
        <f>'Raw Inc Data'!AL15</f>
        <v>4.6422672394999998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4.4893453657000002</v>
      </c>
      <c r="G27" s="13">
        <f>'Raw Inc Data'!U16</f>
        <v>3.9950913246000002</v>
      </c>
      <c r="H27" s="13">
        <f>'Raw Inc Data'!AL16</f>
        <v>3.7205147456000001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3.284473191</v>
      </c>
      <c r="G28" s="13">
        <f>'Raw Inc Data'!U17</f>
        <v>3.5752243942000002</v>
      </c>
      <c r="H28" s="13">
        <f>'Raw Inc Data'!AL17</f>
        <v>2.6241122675000002</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426</v>
      </c>
      <c r="C29" s="33" t="str">
        <f>IF(OR('Raw Inc Data'!BS18="s",'Raw Inc Data'!BT18="s",'Raw Inc Data'!BU18="s")," (s)","")</f>
        <v/>
      </c>
      <c r="D29"/>
      <c r="E29" s="46" t="str">
        <f t="shared" si="1"/>
        <v>Urban U5
(Highest)</v>
      </c>
      <c r="F29" s="13">
        <f>'Raw Inc Data'!D18</f>
        <v>2.4677440533000001</v>
      </c>
      <c r="G29" s="13">
        <f>'Raw Inc Data'!U18</f>
        <v>2.4170942474000001</v>
      </c>
      <c r="H29" s="13">
        <f>'Raw Inc Data'!AL18</f>
        <v>1.8225330677</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251</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409</v>
      </c>
      <c r="G33" s="36" t="s">
        <v>410</v>
      </c>
      <c r="H33" t="s">
        <v>411</v>
      </c>
      <c r="I33"/>
      <c r="J33" s="43" t="s">
        <v>408</v>
      </c>
      <c r="K33" s="6"/>
      <c r="L33" s="37"/>
      <c r="M33" s="36"/>
      <c r="N33" s="36"/>
      <c r="O33" s="36"/>
      <c r="R33" s="35"/>
      <c r="V33"/>
      <c r="W33"/>
      <c r="X33"/>
      <c r="AF33" s="6"/>
      <c r="AG33" s="6"/>
      <c r="AH33" s="6"/>
    </row>
    <row r="34" spans="2:34" x14ac:dyDescent="0.3">
      <c r="B34"/>
      <c r="D34"/>
      <c r="E34" s="27" t="s">
        <v>280</v>
      </c>
      <c r="F34" s="28" t="str">
        <f>IF('Raw Inc Data'!BN9="r","*","")</f>
        <v>*</v>
      </c>
      <c r="G34" s="28" t="str">
        <f>IF('Raw Inc Data'!BO9="r","*","")</f>
        <v>*</v>
      </c>
      <c r="H34" s="28" t="str">
        <f>IF('Raw Inc Data'!BP9="r","*","")</f>
        <v>*</v>
      </c>
      <c r="I34" s="26"/>
      <c r="J34" s="44" t="s">
        <v>280</v>
      </c>
      <c r="K34" s="44" t="s">
        <v>412</v>
      </c>
      <c r="L34" s="44" t="s">
        <v>414</v>
      </c>
      <c r="M34" s="44" t="s">
        <v>415</v>
      </c>
      <c r="N34"/>
      <c r="O34" s="35"/>
    </row>
    <row r="35" spans="2:34" x14ac:dyDescent="0.3">
      <c r="B35"/>
      <c r="D35"/>
      <c r="E35" s="27" t="s">
        <v>279</v>
      </c>
      <c r="F35" s="28" t="str">
        <f>IF('Raw Inc Data'!BN14="u","*","")</f>
        <v>*</v>
      </c>
      <c r="G35" s="28" t="str">
        <f>IF('Raw Inc Data'!BO14="u","*","")</f>
        <v>*</v>
      </c>
      <c r="H35" s="28" t="str">
        <f>IF('Raw Inc Data'!BP14="u","*","")</f>
        <v>*</v>
      </c>
      <c r="I35" s="38"/>
      <c r="J35" s="44" t="s">
        <v>279</v>
      </c>
      <c r="K35" s="44" t="s">
        <v>413</v>
      </c>
      <c r="L35" s="44" t="s">
        <v>417</v>
      </c>
      <c r="M35" s="44" t="s">
        <v>416</v>
      </c>
      <c r="N35"/>
      <c r="O35" s="35"/>
    </row>
    <row r="36" spans="2:34" x14ac:dyDescent="0.3">
      <c r="B36"/>
      <c r="D36"/>
      <c r="E36" s="39" t="s">
        <v>282</v>
      </c>
      <c r="F36" s="40"/>
      <c r="G36" s="28" t="str">
        <f>IF('Raw Inc Data'!BQ9="a"," (a)","")</f>
        <v/>
      </c>
      <c r="H36" s="28" t="str">
        <f>IF('Raw Inc Data'!BR9="b"," (b)","")</f>
        <v/>
      </c>
      <c r="I36" s="26"/>
      <c r="J36" s="44" t="s">
        <v>282</v>
      </c>
      <c r="K36" s="44"/>
      <c r="L36" s="44" t="s">
        <v>418</v>
      </c>
      <c r="M36" s="44" t="s">
        <v>419</v>
      </c>
      <c r="N36" s="6"/>
      <c r="O36" s="35"/>
    </row>
    <row r="37" spans="2:34" x14ac:dyDescent="0.3">
      <c r="B37"/>
      <c r="D37"/>
      <c r="E37" s="39" t="s">
        <v>281</v>
      </c>
      <c r="F37" s="40"/>
      <c r="G37" s="28" t="str">
        <f>IF('Raw Inc Data'!BQ14="a"," (a)","")</f>
        <v/>
      </c>
      <c r="H37" s="28" t="str">
        <f>IF('Raw Inc Data'!BR14="b"," (b)","")</f>
        <v/>
      </c>
      <c r="I37" s="26"/>
      <c r="J37" s="45" t="s">
        <v>281</v>
      </c>
      <c r="K37" s="44"/>
      <c r="L37" s="44" t="s">
        <v>420</v>
      </c>
      <c r="M37" s="28" t="s">
        <v>421</v>
      </c>
      <c r="N37" s="6"/>
      <c r="O37" s="35"/>
    </row>
    <row r="38" spans="2:34" x14ac:dyDescent="0.3">
      <c r="B38"/>
      <c r="D38"/>
      <c r="E38" s="27" t="s">
        <v>386</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387</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433</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C21" sqref="C21"/>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211</v>
      </c>
      <c r="AB7" s="106" t="s">
        <v>212</v>
      </c>
      <c r="AC7" s="107" t="s">
        <v>213</v>
      </c>
      <c r="AD7" s="106" t="s">
        <v>214</v>
      </c>
      <c r="AE7" s="106" t="s">
        <v>215</v>
      </c>
      <c r="AF7" s="106" t="s">
        <v>216</v>
      </c>
      <c r="AG7" s="108" t="s">
        <v>217</v>
      </c>
      <c r="AH7" s="106" t="s">
        <v>218</v>
      </c>
      <c r="AI7" s="106" t="s">
        <v>219</v>
      </c>
      <c r="AJ7" s="106" t="s">
        <v>220</v>
      </c>
      <c r="AK7" s="106" t="s">
        <v>221</v>
      </c>
      <c r="AL7" s="106" t="s">
        <v>222</v>
      </c>
      <c r="AM7" s="106" t="s">
        <v>223</v>
      </c>
      <c r="AN7" s="106" t="s">
        <v>224</v>
      </c>
      <c r="AO7" s="106" t="s">
        <v>225</v>
      </c>
      <c r="AP7" s="106" t="s">
        <v>226</v>
      </c>
      <c r="AQ7" s="106" t="s">
        <v>21</v>
      </c>
      <c r="AR7" s="106" t="s">
        <v>22</v>
      </c>
      <c r="AS7" s="106" t="s">
        <v>23</v>
      </c>
      <c r="AT7" s="106" t="s">
        <v>24</v>
      </c>
      <c r="AU7" s="105" t="s">
        <v>159</v>
      </c>
      <c r="AV7" s="105" t="s">
        <v>160</v>
      </c>
      <c r="AW7" s="105" t="s">
        <v>227</v>
      </c>
      <c r="AX7" s="105" t="s">
        <v>161</v>
      </c>
      <c r="AY7" s="105" t="s">
        <v>228</v>
      </c>
      <c r="AZ7" s="105" t="s">
        <v>25</v>
      </c>
      <c r="BA7" s="105" t="s">
        <v>26</v>
      </c>
      <c r="BB7" s="105" t="s">
        <v>229</v>
      </c>
      <c r="BC7" s="109" t="s">
        <v>27</v>
      </c>
      <c r="BD7" s="110" t="s">
        <v>131</v>
      </c>
      <c r="BE7" s="110" t="s">
        <v>132</v>
      </c>
      <c r="BF7" s="110" t="s">
        <v>230</v>
      </c>
    </row>
    <row r="8" spans="1:93" s="3" customFormat="1" x14ac:dyDescent="0.3">
      <c r="A8" s="10" t="s">
        <v>427</v>
      </c>
      <c r="B8" s="3" t="s">
        <v>162</v>
      </c>
      <c r="C8" s="111">
        <v>1103</v>
      </c>
      <c r="D8" s="118">
        <v>174352</v>
      </c>
      <c r="E8" s="107">
        <v>6.6422537687999998</v>
      </c>
      <c r="F8" s="112">
        <v>5.9470422386999999</v>
      </c>
      <c r="G8" s="112">
        <v>7.4187357947999999</v>
      </c>
      <c r="H8" s="112">
        <v>0.91248375000000004</v>
      </c>
      <c r="I8" s="113">
        <v>6.3262824631000001</v>
      </c>
      <c r="J8" s="112">
        <v>5.9637415276999999</v>
      </c>
      <c r="K8" s="112">
        <v>6.7108625711999998</v>
      </c>
      <c r="L8" s="112">
        <v>0.99381960520000001</v>
      </c>
      <c r="M8" s="112">
        <v>0.88980147030000001</v>
      </c>
      <c r="N8" s="112">
        <v>1.1099975001</v>
      </c>
      <c r="O8" s="118">
        <v>1021</v>
      </c>
      <c r="P8" s="118">
        <v>190687</v>
      </c>
      <c r="Q8" s="107">
        <v>5.3052277849999996</v>
      </c>
      <c r="R8" s="112">
        <v>4.7407358577999998</v>
      </c>
      <c r="S8" s="112">
        <v>5.9369352553999999</v>
      </c>
      <c r="T8" s="112">
        <v>2.099344E-4</v>
      </c>
      <c r="U8" s="113">
        <v>5.3543241017999996</v>
      </c>
      <c r="V8" s="112">
        <v>5.0357661810999996</v>
      </c>
      <c r="W8" s="112">
        <v>5.6930337026000002</v>
      </c>
      <c r="X8" s="112">
        <v>0.80834644069999995</v>
      </c>
      <c r="Y8" s="112">
        <v>0.72233598860000003</v>
      </c>
      <c r="Z8" s="112">
        <v>0.90459838420000005</v>
      </c>
      <c r="AA8" s="118">
        <v>846</v>
      </c>
      <c r="AB8" s="118">
        <v>209358</v>
      </c>
      <c r="AC8" s="107">
        <v>4.0197249639999999</v>
      </c>
      <c r="AD8" s="112">
        <v>3.5759562978999999</v>
      </c>
      <c r="AE8" s="112">
        <v>4.5185643895999998</v>
      </c>
      <c r="AF8" s="112">
        <v>4.1937481999999999E-7</v>
      </c>
      <c r="AG8" s="113">
        <v>4.0409251139000002</v>
      </c>
      <c r="AH8" s="112">
        <v>3.7775993093000002</v>
      </c>
      <c r="AI8" s="112">
        <v>4.3226066185000001</v>
      </c>
      <c r="AJ8" s="112">
        <v>0.73933517240000002</v>
      </c>
      <c r="AK8" s="112">
        <v>0.65771421919999995</v>
      </c>
      <c r="AL8" s="112">
        <v>0.8310851145</v>
      </c>
      <c r="AM8" s="112">
        <v>3.6658600000000002E-5</v>
      </c>
      <c r="AN8" s="112">
        <v>0.75769130510000005</v>
      </c>
      <c r="AO8" s="112">
        <v>0.66415563779999998</v>
      </c>
      <c r="AP8" s="112">
        <v>0.86439997049999995</v>
      </c>
      <c r="AQ8" s="112">
        <v>4.9998540000000002E-4</v>
      </c>
      <c r="AR8" s="112">
        <v>0.7987089879</v>
      </c>
      <c r="AS8" s="112">
        <v>0.70376084449999998</v>
      </c>
      <c r="AT8" s="112">
        <v>0.9064670937</v>
      </c>
      <c r="AU8" s="111" t="s">
        <v>28</v>
      </c>
      <c r="AV8" s="111">
        <v>2</v>
      </c>
      <c r="AW8" s="111">
        <v>3</v>
      </c>
      <c r="AX8" s="111" t="s">
        <v>231</v>
      </c>
      <c r="AY8" s="111" t="s">
        <v>232</v>
      </c>
      <c r="AZ8" s="111" t="s">
        <v>28</v>
      </c>
      <c r="BA8" s="111" t="s">
        <v>28</v>
      </c>
      <c r="BB8" s="111" t="s">
        <v>28</v>
      </c>
      <c r="BC8" s="109" t="s">
        <v>438</v>
      </c>
      <c r="BD8" s="110">
        <v>1103</v>
      </c>
      <c r="BE8" s="110">
        <v>1021</v>
      </c>
      <c r="BF8" s="110">
        <v>846</v>
      </c>
      <c r="BG8" s="43"/>
      <c r="BH8" s="43"/>
      <c r="BI8" s="43"/>
      <c r="BJ8" s="43"/>
      <c r="BK8" s="43"/>
      <c r="BL8" s="43"/>
      <c r="BM8" s="43"/>
      <c r="BN8" s="43"/>
      <c r="BO8" s="43"/>
      <c r="BP8" s="43"/>
      <c r="BQ8" s="43"/>
      <c r="BR8" s="43"/>
      <c r="BS8" s="43"/>
      <c r="BT8" s="43"/>
      <c r="BU8" s="43"/>
      <c r="BV8" s="43"/>
      <c r="BW8" s="43"/>
    </row>
    <row r="9" spans="1:93" x14ac:dyDescent="0.3">
      <c r="A9" s="10"/>
      <c r="B9" t="s">
        <v>163</v>
      </c>
      <c r="C9" s="105">
        <v>3126</v>
      </c>
      <c r="D9" s="119">
        <v>675283</v>
      </c>
      <c r="E9" s="114">
        <v>4.6503776839000004</v>
      </c>
      <c r="F9" s="106">
        <v>4.2129691481</v>
      </c>
      <c r="G9" s="106">
        <v>5.1331998508999996</v>
      </c>
      <c r="H9" s="106">
        <v>6.1741629999999999E-13</v>
      </c>
      <c r="I9" s="108">
        <v>4.6291702886000001</v>
      </c>
      <c r="J9" s="106">
        <v>4.4697047522000002</v>
      </c>
      <c r="K9" s="106">
        <v>4.7943250726000004</v>
      </c>
      <c r="L9" s="106">
        <v>0.69579342720000004</v>
      </c>
      <c r="M9" s="106">
        <v>0.63034799350000004</v>
      </c>
      <c r="N9" s="106">
        <v>0.76803368660000004</v>
      </c>
      <c r="O9" s="119">
        <v>3814</v>
      </c>
      <c r="P9" s="119">
        <v>728629</v>
      </c>
      <c r="Q9" s="114">
        <v>5.1481753802999997</v>
      </c>
      <c r="R9" s="106">
        <v>4.6695838539999999</v>
      </c>
      <c r="S9" s="106">
        <v>5.6758183544999996</v>
      </c>
      <c r="T9" s="106">
        <v>1.0744397000000001E-6</v>
      </c>
      <c r="U9" s="108">
        <v>5.2344883335999999</v>
      </c>
      <c r="V9" s="106">
        <v>5.0709729054999997</v>
      </c>
      <c r="W9" s="106">
        <v>5.4032763781000002</v>
      </c>
      <c r="X9" s="106">
        <v>0.78441669489999999</v>
      </c>
      <c r="Y9" s="106">
        <v>0.71149470690000005</v>
      </c>
      <c r="Z9" s="106">
        <v>0.86481254919999995</v>
      </c>
      <c r="AA9" s="119">
        <v>3203</v>
      </c>
      <c r="AB9" s="119">
        <v>756068</v>
      </c>
      <c r="AC9" s="114">
        <v>4.3039380905</v>
      </c>
      <c r="AD9" s="106">
        <v>3.8965000758000001</v>
      </c>
      <c r="AE9" s="106">
        <v>4.7539799117000001</v>
      </c>
      <c r="AF9" s="106">
        <v>4.1161134999999997E-6</v>
      </c>
      <c r="AG9" s="108">
        <v>4.2363914356999999</v>
      </c>
      <c r="AH9" s="106">
        <v>4.0921907585000001</v>
      </c>
      <c r="AI9" s="106">
        <v>4.3856734584000003</v>
      </c>
      <c r="AJ9" s="106">
        <v>0.7916095849</v>
      </c>
      <c r="AK9" s="106">
        <v>0.71667081229999996</v>
      </c>
      <c r="AL9" s="106">
        <v>0.87438433950000005</v>
      </c>
      <c r="AM9" s="106">
        <v>6.1126799999999999E-4</v>
      </c>
      <c r="AN9" s="106">
        <v>0.83601232910000001</v>
      </c>
      <c r="AO9" s="106">
        <v>0.75460389289999996</v>
      </c>
      <c r="AP9" s="106">
        <v>0.92620329820000002</v>
      </c>
      <c r="AQ9" s="106">
        <v>5.1222503500000002E-2</v>
      </c>
      <c r="AR9" s="106">
        <v>1.1070445736000001</v>
      </c>
      <c r="AS9" s="106">
        <v>0.99946012139999996</v>
      </c>
      <c r="AT9" s="106">
        <v>1.2262096924000001</v>
      </c>
      <c r="AU9" s="105">
        <v>1</v>
      </c>
      <c r="AV9" s="105">
        <v>2</v>
      </c>
      <c r="AW9" s="105">
        <v>3</v>
      </c>
      <c r="AX9" s="105" t="s">
        <v>28</v>
      </c>
      <c r="AY9" s="105" t="s">
        <v>232</v>
      </c>
      <c r="AZ9" s="105" t="s">
        <v>28</v>
      </c>
      <c r="BA9" s="105" t="s">
        <v>28</v>
      </c>
      <c r="BB9" s="105" t="s">
        <v>28</v>
      </c>
      <c r="BC9" s="115" t="s">
        <v>238</v>
      </c>
      <c r="BD9" s="116">
        <v>3126</v>
      </c>
      <c r="BE9" s="116">
        <v>3814</v>
      </c>
      <c r="BF9" s="116">
        <v>3203</v>
      </c>
    </row>
    <row r="10" spans="1:93" x14ac:dyDescent="0.3">
      <c r="A10" s="10"/>
      <c r="B10" t="s">
        <v>165</v>
      </c>
      <c r="C10" s="105">
        <v>952</v>
      </c>
      <c r="D10" s="119">
        <v>116461</v>
      </c>
      <c r="E10" s="114">
        <v>7.5588870864000004</v>
      </c>
      <c r="F10" s="106">
        <v>6.7334071847999999</v>
      </c>
      <c r="G10" s="106">
        <v>8.4855664327000007</v>
      </c>
      <c r="H10" s="106">
        <v>3.6987915199999999E-2</v>
      </c>
      <c r="I10" s="108">
        <v>8.1744103175999996</v>
      </c>
      <c r="J10" s="106">
        <v>7.6712976341000001</v>
      </c>
      <c r="K10" s="106">
        <v>8.7105190318000005</v>
      </c>
      <c r="L10" s="106">
        <v>1.1309670544999999</v>
      </c>
      <c r="M10" s="106">
        <v>1.0074580560999999</v>
      </c>
      <c r="N10" s="106">
        <v>1.269617599</v>
      </c>
      <c r="O10" s="119">
        <v>961</v>
      </c>
      <c r="P10" s="119">
        <v>119987</v>
      </c>
      <c r="Q10" s="114">
        <v>7.0442408522999997</v>
      </c>
      <c r="R10" s="106">
        <v>6.2705271073000004</v>
      </c>
      <c r="S10" s="106">
        <v>7.9134223224999998</v>
      </c>
      <c r="T10" s="106">
        <v>0.23331375639999999</v>
      </c>
      <c r="U10" s="108">
        <v>8.0092009968000006</v>
      </c>
      <c r="V10" s="106">
        <v>7.5184978252999999</v>
      </c>
      <c r="W10" s="106">
        <v>8.5319304596999999</v>
      </c>
      <c r="X10" s="106">
        <v>1.0733162177</v>
      </c>
      <c r="Y10" s="106">
        <v>0.95542707569999996</v>
      </c>
      <c r="Z10" s="106">
        <v>1.205751577</v>
      </c>
      <c r="AA10" s="119">
        <v>732</v>
      </c>
      <c r="AB10" s="119">
        <v>125369</v>
      </c>
      <c r="AC10" s="114">
        <v>5.0595214201000003</v>
      </c>
      <c r="AD10" s="106">
        <v>4.4692888635000001</v>
      </c>
      <c r="AE10" s="106">
        <v>5.7277025009999996</v>
      </c>
      <c r="AF10" s="106">
        <v>0.25562539179999999</v>
      </c>
      <c r="AG10" s="108">
        <v>5.8387639688000004</v>
      </c>
      <c r="AH10" s="106">
        <v>5.4307474253999999</v>
      </c>
      <c r="AI10" s="106">
        <v>6.2774351322999999</v>
      </c>
      <c r="AJ10" s="106">
        <v>0.93058161309999998</v>
      </c>
      <c r="AK10" s="106">
        <v>0.82202202440000005</v>
      </c>
      <c r="AL10" s="106">
        <v>1.053478025</v>
      </c>
      <c r="AM10" s="106">
        <v>4.3122596000000002E-6</v>
      </c>
      <c r="AN10" s="106">
        <v>0.71824935099999998</v>
      </c>
      <c r="AO10" s="106">
        <v>0.62370653590000003</v>
      </c>
      <c r="AP10" s="106">
        <v>0.82712317479999997</v>
      </c>
      <c r="AQ10" s="106">
        <v>0.30329231649999999</v>
      </c>
      <c r="AR10" s="106">
        <v>0.93191507849999999</v>
      </c>
      <c r="AS10" s="106">
        <v>0.81483415390000002</v>
      </c>
      <c r="AT10" s="106">
        <v>1.0658189882</v>
      </c>
      <c r="AU10" s="105" t="s">
        <v>28</v>
      </c>
      <c r="AV10" s="105" t="s">
        <v>28</v>
      </c>
      <c r="AW10" s="105" t="s">
        <v>28</v>
      </c>
      <c r="AX10" s="105" t="s">
        <v>28</v>
      </c>
      <c r="AY10" s="105" t="s">
        <v>232</v>
      </c>
      <c r="AZ10" s="105" t="s">
        <v>28</v>
      </c>
      <c r="BA10" s="105" t="s">
        <v>28</v>
      </c>
      <c r="BB10" s="105" t="s">
        <v>28</v>
      </c>
      <c r="BC10" s="115" t="s">
        <v>277</v>
      </c>
      <c r="BD10" s="116">
        <v>952</v>
      </c>
      <c r="BE10" s="116">
        <v>961</v>
      </c>
      <c r="BF10" s="116">
        <v>732</v>
      </c>
    </row>
    <row r="11" spans="1:93" x14ac:dyDescent="0.3">
      <c r="A11" s="10"/>
      <c r="B11" t="s">
        <v>164</v>
      </c>
      <c r="C11" s="105">
        <v>1593</v>
      </c>
      <c r="D11" s="119">
        <v>151701</v>
      </c>
      <c r="E11" s="114">
        <v>10.118714645000001</v>
      </c>
      <c r="F11" s="106">
        <v>9.0984730513999992</v>
      </c>
      <c r="G11" s="106">
        <v>11.253359271000001</v>
      </c>
      <c r="H11" s="106">
        <v>2.0357209999999999E-14</v>
      </c>
      <c r="I11" s="108">
        <v>10.500919572000001</v>
      </c>
      <c r="J11" s="106">
        <v>9.9977112668999997</v>
      </c>
      <c r="K11" s="106">
        <v>11.029455534</v>
      </c>
      <c r="L11" s="106">
        <v>1.5139706104999999</v>
      </c>
      <c r="M11" s="106">
        <v>1.3613212037</v>
      </c>
      <c r="N11" s="106">
        <v>1.6837370954999999</v>
      </c>
      <c r="O11" s="119">
        <v>1595</v>
      </c>
      <c r="P11" s="119">
        <v>156721</v>
      </c>
      <c r="Q11" s="114">
        <v>9.2624453039999999</v>
      </c>
      <c r="R11" s="106">
        <v>8.3239327921000008</v>
      </c>
      <c r="S11" s="106">
        <v>10.306773871000001</v>
      </c>
      <c r="T11" s="106">
        <v>2.6088809999999998E-10</v>
      </c>
      <c r="U11" s="108">
        <v>10.177321482</v>
      </c>
      <c r="V11" s="106">
        <v>9.6899185488999997</v>
      </c>
      <c r="W11" s="106">
        <v>10.689240784000001</v>
      </c>
      <c r="X11" s="106">
        <v>1.4112993817999999</v>
      </c>
      <c r="Y11" s="106">
        <v>1.2683001970000001</v>
      </c>
      <c r="Z11" s="106">
        <v>1.5704215372999999</v>
      </c>
      <c r="AA11" s="119">
        <v>1397</v>
      </c>
      <c r="AB11" s="119">
        <v>160438</v>
      </c>
      <c r="AC11" s="114">
        <v>8.1982117051000003</v>
      </c>
      <c r="AD11" s="106">
        <v>7.3476852446000001</v>
      </c>
      <c r="AE11" s="106">
        <v>9.1471902952999997</v>
      </c>
      <c r="AF11" s="106">
        <v>1.9951330000000001E-13</v>
      </c>
      <c r="AG11" s="108">
        <v>8.7074134556999994</v>
      </c>
      <c r="AH11" s="106">
        <v>8.2625753868</v>
      </c>
      <c r="AI11" s="106">
        <v>9.1762005838</v>
      </c>
      <c r="AJ11" s="106">
        <v>1.5078708913000001</v>
      </c>
      <c r="AK11" s="106">
        <v>1.3514362762000001</v>
      </c>
      <c r="AL11" s="106">
        <v>1.6824134921</v>
      </c>
      <c r="AM11" s="106">
        <v>4.6714004199999999E-2</v>
      </c>
      <c r="AN11" s="106">
        <v>0.88510230680000002</v>
      </c>
      <c r="AO11" s="106">
        <v>0.78479766979999999</v>
      </c>
      <c r="AP11" s="106">
        <v>0.99822683430000003</v>
      </c>
      <c r="AQ11" s="106">
        <v>0.1410174095</v>
      </c>
      <c r="AR11" s="106">
        <v>0.91537765699999996</v>
      </c>
      <c r="AS11" s="106">
        <v>0.81371377570000003</v>
      </c>
      <c r="AT11" s="106">
        <v>1.0297432340999999</v>
      </c>
      <c r="AU11" s="105">
        <v>1</v>
      </c>
      <c r="AV11" s="105">
        <v>2</v>
      </c>
      <c r="AW11" s="105">
        <v>3</v>
      </c>
      <c r="AX11" s="105" t="s">
        <v>28</v>
      </c>
      <c r="AY11" s="105" t="s">
        <v>232</v>
      </c>
      <c r="AZ11" s="105" t="s">
        <v>28</v>
      </c>
      <c r="BA11" s="105" t="s">
        <v>28</v>
      </c>
      <c r="BB11" s="105" t="s">
        <v>28</v>
      </c>
      <c r="BC11" s="115" t="s">
        <v>238</v>
      </c>
      <c r="BD11" s="116">
        <v>1593</v>
      </c>
      <c r="BE11" s="116">
        <v>1595</v>
      </c>
      <c r="BF11" s="116">
        <v>1397</v>
      </c>
      <c r="BQ11" s="52"/>
      <c r="CC11" s="4"/>
      <c r="CO11" s="4"/>
    </row>
    <row r="12" spans="1:93" x14ac:dyDescent="0.3">
      <c r="A12" s="10"/>
      <c r="B12" t="s">
        <v>166</v>
      </c>
      <c r="C12" s="105">
        <v>982</v>
      </c>
      <c r="D12" s="119">
        <v>73034</v>
      </c>
      <c r="E12" s="114">
        <v>16.470848537999998</v>
      </c>
      <c r="F12" s="106">
        <v>14.734870667999999</v>
      </c>
      <c r="G12" s="106">
        <v>18.411349355999999</v>
      </c>
      <c r="H12" s="106">
        <v>9.8685699999999999E-57</v>
      </c>
      <c r="I12" s="108">
        <v>13.445792371</v>
      </c>
      <c r="J12" s="106">
        <v>12.630585057999999</v>
      </c>
      <c r="K12" s="106">
        <v>14.313615058</v>
      </c>
      <c r="L12" s="106">
        <v>2.4643822355</v>
      </c>
      <c r="M12" s="106">
        <v>2.2046437639000001</v>
      </c>
      <c r="N12" s="106">
        <v>2.7547216028000001</v>
      </c>
      <c r="O12" s="119">
        <v>1009</v>
      </c>
      <c r="P12" s="119">
        <v>75607</v>
      </c>
      <c r="Q12" s="114">
        <v>16.082184051999999</v>
      </c>
      <c r="R12" s="106">
        <v>14.39219548</v>
      </c>
      <c r="S12" s="106">
        <v>17.970617773000001</v>
      </c>
      <c r="T12" s="106">
        <v>2.2023450000000002E-56</v>
      </c>
      <c r="U12" s="108">
        <v>13.345325168</v>
      </c>
      <c r="V12" s="106">
        <v>12.546775305000001</v>
      </c>
      <c r="W12" s="106">
        <v>14.194699396000001</v>
      </c>
      <c r="X12" s="106">
        <v>2.4504086844000001</v>
      </c>
      <c r="Y12" s="106">
        <v>2.1929086670000002</v>
      </c>
      <c r="Z12" s="106">
        <v>2.7381453733000001</v>
      </c>
      <c r="AA12" s="119">
        <v>878</v>
      </c>
      <c r="AB12" s="119">
        <v>75478</v>
      </c>
      <c r="AC12" s="114">
        <v>13.711813877000001</v>
      </c>
      <c r="AD12" s="106">
        <v>12.228327857</v>
      </c>
      <c r="AE12" s="106">
        <v>15.375269783</v>
      </c>
      <c r="AF12" s="106">
        <v>1.8101390000000001E-56</v>
      </c>
      <c r="AG12" s="108">
        <v>11.632528684</v>
      </c>
      <c r="AH12" s="106">
        <v>10.887983935999999</v>
      </c>
      <c r="AI12" s="106">
        <v>12.427987071</v>
      </c>
      <c r="AJ12" s="106">
        <v>2.5219701265999999</v>
      </c>
      <c r="AK12" s="106">
        <v>2.2491172816999998</v>
      </c>
      <c r="AL12" s="106">
        <v>2.8279242577999999</v>
      </c>
      <c r="AM12" s="106">
        <v>1.49944147E-2</v>
      </c>
      <c r="AN12" s="106">
        <v>0.85260893869999999</v>
      </c>
      <c r="AO12" s="106">
        <v>0.74981231599999998</v>
      </c>
      <c r="AP12" s="106">
        <v>0.96949861559999995</v>
      </c>
      <c r="AQ12" s="106">
        <v>0.71048917789999999</v>
      </c>
      <c r="AR12" s="106">
        <v>0.97640288630000005</v>
      </c>
      <c r="AS12" s="106">
        <v>0.86073519389999997</v>
      </c>
      <c r="AT12" s="106">
        <v>1.1076142849999999</v>
      </c>
      <c r="AU12" s="105">
        <v>1</v>
      </c>
      <c r="AV12" s="105">
        <v>2</v>
      </c>
      <c r="AW12" s="105">
        <v>3</v>
      </c>
      <c r="AX12" s="105" t="s">
        <v>28</v>
      </c>
      <c r="AY12" s="105" t="s">
        <v>232</v>
      </c>
      <c r="AZ12" s="105" t="s">
        <v>28</v>
      </c>
      <c r="BA12" s="105" t="s">
        <v>28</v>
      </c>
      <c r="BB12" s="105" t="s">
        <v>28</v>
      </c>
      <c r="BC12" s="115" t="s">
        <v>238</v>
      </c>
      <c r="BD12" s="116">
        <v>982</v>
      </c>
      <c r="BE12" s="116">
        <v>1009</v>
      </c>
      <c r="BF12" s="116">
        <v>878</v>
      </c>
      <c r="BQ12" s="52"/>
      <c r="CC12" s="4"/>
      <c r="CO12" s="4"/>
    </row>
    <row r="13" spans="1:93" s="3" customFormat="1" x14ac:dyDescent="0.3">
      <c r="A13" s="10" t="s">
        <v>29</v>
      </c>
      <c r="B13" s="3" t="s">
        <v>50</v>
      </c>
      <c r="C13" s="111">
        <v>7918</v>
      </c>
      <c r="D13" s="118">
        <v>1196938</v>
      </c>
      <c r="E13" s="107">
        <v>6.6835608132999997</v>
      </c>
      <c r="F13" s="112">
        <v>6.0805279576000002</v>
      </c>
      <c r="G13" s="112">
        <v>7.3463991048999997</v>
      </c>
      <c r="H13" s="112" t="s">
        <v>28</v>
      </c>
      <c r="I13" s="113">
        <v>6.6152131521999999</v>
      </c>
      <c r="J13" s="112">
        <v>6.4710978731999997</v>
      </c>
      <c r="K13" s="112">
        <v>6.762537966</v>
      </c>
      <c r="L13" s="112" t="s">
        <v>28</v>
      </c>
      <c r="M13" s="112" t="s">
        <v>28</v>
      </c>
      <c r="N13" s="112" t="s">
        <v>28</v>
      </c>
      <c r="O13" s="118">
        <v>8587</v>
      </c>
      <c r="P13" s="118">
        <v>1277251</v>
      </c>
      <c r="Q13" s="107">
        <v>6.5630619718999998</v>
      </c>
      <c r="R13" s="112">
        <v>5.9714615294</v>
      </c>
      <c r="S13" s="112">
        <v>7.2132730378999996</v>
      </c>
      <c r="T13" s="112" t="s">
        <v>28</v>
      </c>
      <c r="U13" s="113">
        <v>6.7230325127999997</v>
      </c>
      <c r="V13" s="112">
        <v>6.5823280661999997</v>
      </c>
      <c r="W13" s="112">
        <v>6.8667446705000001</v>
      </c>
      <c r="X13" s="112" t="s">
        <v>28</v>
      </c>
      <c r="Y13" s="112" t="s">
        <v>28</v>
      </c>
      <c r="Z13" s="112" t="s">
        <v>28</v>
      </c>
      <c r="AA13" s="118">
        <v>7241</v>
      </c>
      <c r="AB13" s="118">
        <v>1331814</v>
      </c>
      <c r="AC13" s="107">
        <v>5.4369453992999999</v>
      </c>
      <c r="AD13" s="112">
        <v>5.3131479046000001</v>
      </c>
      <c r="AE13" s="112">
        <v>5.5636274023999999</v>
      </c>
      <c r="AF13" s="112" t="s">
        <v>28</v>
      </c>
      <c r="AG13" s="113">
        <v>5.4369453992999999</v>
      </c>
      <c r="AH13" s="112">
        <v>5.3131479046000001</v>
      </c>
      <c r="AI13" s="112">
        <v>5.5636274023999999</v>
      </c>
      <c r="AJ13" s="112" t="s">
        <v>28</v>
      </c>
      <c r="AK13" s="112" t="s">
        <v>28</v>
      </c>
      <c r="AL13" s="112" t="s">
        <v>28</v>
      </c>
      <c r="AM13" s="112">
        <v>9.3997200000000002E-5</v>
      </c>
      <c r="AN13" s="112">
        <v>0.82841597759999996</v>
      </c>
      <c r="AO13" s="112">
        <v>0.75374179939999997</v>
      </c>
      <c r="AP13" s="112">
        <v>0.91048822340000002</v>
      </c>
      <c r="AQ13" s="112">
        <v>0.70431688140000004</v>
      </c>
      <c r="AR13" s="112">
        <v>0.98197086180000004</v>
      </c>
      <c r="AS13" s="112">
        <v>0.89390431130000003</v>
      </c>
      <c r="AT13" s="112">
        <v>1.0787136399999999</v>
      </c>
      <c r="AU13" s="111" t="s">
        <v>28</v>
      </c>
      <c r="AV13" s="111" t="s">
        <v>28</v>
      </c>
      <c r="AW13" s="111" t="s">
        <v>28</v>
      </c>
      <c r="AX13" s="111" t="s">
        <v>28</v>
      </c>
      <c r="AY13" s="111" t="s">
        <v>232</v>
      </c>
      <c r="AZ13" s="111" t="s">
        <v>28</v>
      </c>
      <c r="BA13" s="111" t="s">
        <v>28</v>
      </c>
      <c r="BB13" s="111" t="s">
        <v>28</v>
      </c>
      <c r="BC13" s="109" t="s">
        <v>277</v>
      </c>
      <c r="BD13" s="110">
        <v>7918</v>
      </c>
      <c r="BE13" s="110">
        <v>8587</v>
      </c>
      <c r="BF13" s="110">
        <v>7241</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v>13</v>
      </c>
      <c r="D14" s="118">
        <v>6597</v>
      </c>
      <c r="E14" s="107">
        <v>2.10774193</v>
      </c>
      <c r="F14" s="112">
        <v>1.1385302983000001</v>
      </c>
      <c r="G14" s="112">
        <v>3.9020270694999999</v>
      </c>
      <c r="H14" s="112">
        <v>1.9630860000000001E-4</v>
      </c>
      <c r="I14" s="113">
        <v>1.9705926936</v>
      </c>
      <c r="J14" s="112">
        <v>1.1442371309999999</v>
      </c>
      <c r="K14" s="112">
        <v>3.3937332211000002</v>
      </c>
      <c r="L14" s="112">
        <v>0.31033478790000002</v>
      </c>
      <c r="M14" s="112">
        <v>0.1676322673</v>
      </c>
      <c r="N14" s="112">
        <v>0.57451755630000001</v>
      </c>
      <c r="O14" s="118">
        <v>18</v>
      </c>
      <c r="P14" s="118">
        <v>7510</v>
      </c>
      <c r="Q14" s="107">
        <v>2.3981010650000001</v>
      </c>
      <c r="R14" s="112">
        <v>1.3877751195000001</v>
      </c>
      <c r="S14" s="112">
        <v>4.1439629787000003</v>
      </c>
      <c r="T14" s="112">
        <v>2.6937130000000001E-4</v>
      </c>
      <c r="U14" s="113">
        <v>2.3968042610000002</v>
      </c>
      <c r="V14" s="112">
        <v>1.5100886393999999</v>
      </c>
      <c r="W14" s="112">
        <v>3.8041943471000002</v>
      </c>
      <c r="X14" s="112">
        <v>0.3617883375</v>
      </c>
      <c r="Y14" s="112">
        <v>0.20936601069999999</v>
      </c>
      <c r="Z14" s="112">
        <v>0.62517693630000004</v>
      </c>
      <c r="AA14" s="118">
        <v>13</v>
      </c>
      <c r="AB14" s="118">
        <v>8630</v>
      </c>
      <c r="AC14" s="107">
        <v>1.4821195658999999</v>
      </c>
      <c r="AD14" s="112">
        <v>0.79665046959999997</v>
      </c>
      <c r="AE14" s="112">
        <v>2.7573929740000001</v>
      </c>
      <c r="AF14" s="112">
        <v>4.07094E-5</v>
      </c>
      <c r="AG14" s="113">
        <v>1.5063731170000001</v>
      </c>
      <c r="AH14" s="112">
        <v>0.87468509309999998</v>
      </c>
      <c r="AI14" s="112">
        <v>2.5942593347999998</v>
      </c>
      <c r="AJ14" s="112">
        <v>0.27260151739999999</v>
      </c>
      <c r="AK14" s="112">
        <v>0.14652537609999999</v>
      </c>
      <c r="AL14" s="112">
        <v>0.5071584817</v>
      </c>
      <c r="AM14" s="112">
        <v>0.22584198050000001</v>
      </c>
      <c r="AN14" s="112">
        <v>0.61803882560000001</v>
      </c>
      <c r="AO14" s="112">
        <v>0.28367464190000002</v>
      </c>
      <c r="AP14" s="112">
        <v>1.3465143987999999</v>
      </c>
      <c r="AQ14" s="112">
        <v>0.74409053879999998</v>
      </c>
      <c r="AR14" s="112">
        <v>1.1377583900999999</v>
      </c>
      <c r="AS14" s="112">
        <v>0.52423222830000005</v>
      </c>
      <c r="AT14" s="112">
        <v>2.4693143315000001</v>
      </c>
      <c r="AU14" s="111">
        <v>1</v>
      </c>
      <c r="AV14" s="111">
        <v>2</v>
      </c>
      <c r="AW14" s="111">
        <v>3</v>
      </c>
      <c r="AX14" s="111" t="s">
        <v>28</v>
      </c>
      <c r="AY14" s="111" t="s">
        <v>28</v>
      </c>
      <c r="AZ14" s="111" t="s">
        <v>28</v>
      </c>
      <c r="BA14" s="111" t="s">
        <v>28</v>
      </c>
      <c r="BB14" s="111" t="s">
        <v>28</v>
      </c>
      <c r="BC14" s="109" t="s">
        <v>234</v>
      </c>
      <c r="BD14" s="110">
        <v>13</v>
      </c>
      <c r="BE14" s="110">
        <v>18</v>
      </c>
      <c r="BF14" s="110">
        <v>13</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26</v>
      </c>
      <c r="D15" s="119">
        <v>6765</v>
      </c>
      <c r="E15" s="114">
        <v>4.1792707617999998</v>
      </c>
      <c r="F15" s="106">
        <v>2.5821368408000001</v>
      </c>
      <c r="G15" s="106">
        <v>6.7642829087000003</v>
      </c>
      <c r="H15" s="106">
        <v>4.80972473E-2</v>
      </c>
      <c r="I15" s="108">
        <v>3.8433111603999999</v>
      </c>
      <c r="J15" s="106">
        <v>2.616803971</v>
      </c>
      <c r="K15" s="106">
        <v>5.6446875040000002</v>
      </c>
      <c r="L15" s="106">
        <v>0.61533771609999999</v>
      </c>
      <c r="M15" s="106">
        <v>0.38018263879999997</v>
      </c>
      <c r="N15" s="106">
        <v>0.99594370249999997</v>
      </c>
      <c r="O15" s="119">
        <v>38</v>
      </c>
      <c r="P15" s="119">
        <v>7853</v>
      </c>
      <c r="Q15" s="114">
        <v>4.9924238625999999</v>
      </c>
      <c r="R15" s="106">
        <v>3.2428676780000001</v>
      </c>
      <c r="S15" s="106">
        <v>7.6858812933999996</v>
      </c>
      <c r="T15" s="106">
        <v>0.19788320309999999</v>
      </c>
      <c r="U15" s="108">
        <v>4.8389150643000001</v>
      </c>
      <c r="V15" s="106">
        <v>3.5209906771999999</v>
      </c>
      <c r="W15" s="106">
        <v>6.6501451285000002</v>
      </c>
      <c r="X15" s="106">
        <v>0.75317957020000004</v>
      </c>
      <c r="Y15" s="106">
        <v>0.489233637</v>
      </c>
      <c r="Z15" s="106">
        <v>1.1595267006000001</v>
      </c>
      <c r="AA15" s="119">
        <v>29</v>
      </c>
      <c r="AB15" s="119">
        <v>10152</v>
      </c>
      <c r="AC15" s="114">
        <v>3.1039398705000001</v>
      </c>
      <c r="AD15" s="106">
        <v>1.9491895284</v>
      </c>
      <c r="AE15" s="106">
        <v>4.9427942123999999</v>
      </c>
      <c r="AF15" s="106">
        <v>1.8207480099999999E-2</v>
      </c>
      <c r="AG15" s="108">
        <v>2.8565799842000001</v>
      </c>
      <c r="AH15" s="106">
        <v>1.9850992732999999</v>
      </c>
      <c r="AI15" s="106">
        <v>4.1106504424999999</v>
      </c>
      <c r="AJ15" s="106">
        <v>0.57089774540000005</v>
      </c>
      <c r="AK15" s="106">
        <v>0.35850820360000002</v>
      </c>
      <c r="AL15" s="106">
        <v>0.90911235069999996</v>
      </c>
      <c r="AM15" s="106">
        <v>0.1020250128</v>
      </c>
      <c r="AN15" s="106">
        <v>0.62173003650000003</v>
      </c>
      <c r="AO15" s="106">
        <v>0.351721114</v>
      </c>
      <c r="AP15" s="106">
        <v>1.0990191461000001</v>
      </c>
      <c r="AQ15" s="106">
        <v>0.55010638000000001</v>
      </c>
      <c r="AR15" s="106">
        <v>1.1945681788</v>
      </c>
      <c r="AS15" s="106">
        <v>0.66677690899999997</v>
      </c>
      <c r="AT15" s="106">
        <v>2.1401358005</v>
      </c>
      <c r="AU15" s="105" t="s">
        <v>28</v>
      </c>
      <c r="AV15" s="105" t="s">
        <v>28</v>
      </c>
      <c r="AW15" s="105" t="s">
        <v>28</v>
      </c>
      <c r="AX15" s="105" t="s">
        <v>28</v>
      </c>
      <c r="AY15" s="105" t="s">
        <v>28</v>
      </c>
      <c r="AZ15" s="105" t="s">
        <v>28</v>
      </c>
      <c r="BA15" s="105" t="s">
        <v>28</v>
      </c>
      <c r="BB15" s="105" t="s">
        <v>28</v>
      </c>
      <c r="BC15" s="115" t="s">
        <v>28</v>
      </c>
      <c r="BD15" s="116">
        <v>26</v>
      </c>
      <c r="BE15" s="116">
        <v>38</v>
      </c>
      <c r="BF15" s="116">
        <v>29</v>
      </c>
    </row>
    <row r="16" spans="1:93" x14ac:dyDescent="0.3">
      <c r="A16" s="10"/>
      <c r="B16" t="s">
        <v>75</v>
      </c>
      <c r="C16" s="105">
        <v>20</v>
      </c>
      <c r="D16" s="119">
        <v>8920</v>
      </c>
      <c r="E16" s="114">
        <v>2.6502313727</v>
      </c>
      <c r="F16" s="106">
        <v>1.5703239462</v>
      </c>
      <c r="G16" s="106">
        <v>4.4727881439999999</v>
      </c>
      <c r="H16" s="106">
        <v>4.2467809999999998E-4</v>
      </c>
      <c r="I16" s="108">
        <v>2.2421524663999999</v>
      </c>
      <c r="J16" s="106">
        <v>1.4465408081</v>
      </c>
      <c r="K16" s="106">
        <v>3.4753583543</v>
      </c>
      <c r="L16" s="106">
        <v>0.39020858250000001</v>
      </c>
      <c r="M16" s="106">
        <v>0.2312076928</v>
      </c>
      <c r="N16" s="106">
        <v>0.65855394349999996</v>
      </c>
      <c r="O16" s="119">
        <v>18</v>
      </c>
      <c r="P16" s="119">
        <v>9269</v>
      </c>
      <c r="Q16" s="114">
        <v>2.1263482484999998</v>
      </c>
      <c r="R16" s="106">
        <v>1.2336615475999999</v>
      </c>
      <c r="S16" s="106">
        <v>3.6649897068000001</v>
      </c>
      <c r="T16" s="106">
        <v>4.2547099999999998E-5</v>
      </c>
      <c r="U16" s="108">
        <v>1.9419570611999999</v>
      </c>
      <c r="V16" s="106">
        <v>1.2235155552999999</v>
      </c>
      <c r="W16" s="106">
        <v>3.0822634098999999</v>
      </c>
      <c r="X16" s="106">
        <v>0.32079048249999997</v>
      </c>
      <c r="Y16" s="106">
        <v>0.18611574249999999</v>
      </c>
      <c r="Z16" s="106">
        <v>0.55291686929999995</v>
      </c>
      <c r="AA16" s="119">
        <v>37</v>
      </c>
      <c r="AB16" s="119">
        <v>10790</v>
      </c>
      <c r="AC16" s="114">
        <v>3.4516364931000001</v>
      </c>
      <c r="AD16" s="106">
        <v>2.2387515116999999</v>
      </c>
      <c r="AE16" s="106">
        <v>5.3216243152000002</v>
      </c>
      <c r="AF16" s="106">
        <v>3.9684116300000002E-2</v>
      </c>
      <c r="AG16" s="108">
        <v>3.4291010195</v>
      </c>
      <c r="AH16" s="106">
        <v>2.4845263535000002</v>
      </c>
      <c r="AI16" s="106">
        <v>4.7327869092999997</v>
      </c>
      <c r="AJ16" s="106">
        <v>0.63484847460000005</v>
      </c>
      <c r="AK16" s="106">
        <v>0.41176641429999999</v>
      </c>
      <c r="AL16" s="106">
        <v>0.97878936139999995</v>
      </c>
      <c r="AM16" s="106">
        <v>0.13603316930000001</v>
      </c>
      <c r="AN16" s="106">
        <v>1.6232696105</v>
      </c>
      <c r="AO16" s="106">
        <v>0.85856903969999998</v>
      </c>
      <c r="AP16" s="106">
        <v>3.0690650448999999</v>
      </c>
      <c r="AQ16" s="106">
        <v>0.53840689279999998</v>
      </c>
      <c r="AR16" s="106">
        <v>0.80232551409999997</v>
      </c>
      <c r="AS16" s="106">
        <v>0.39777114089999999</v>
      </c>
      <c r="AT16" s="106">
        <v>1.6183331678999999</v>
      </c>
      <c r="AU16" s="105">
        <v>1</v>
      </c>
      <c r="AV16" s="105">
        <v>2</v>
      </c>
      <c r="AW16" s="105" t="s">
        <v>28</v>
      </c>
      <c r="AX16" s="105" t="s">
        <v>28</v>
      </c>
      <c r="AY16" s="105" t="s">
        <v>28</v>
      </c>
      <c r="AZ16" s="105" t="s">
        <v>28</v>
      </c>
      <c r="BA16" s="105" t="s">
        <v>28</v>
      </c>
      <c r="BB16" s="105" t="s">
        <v>28</v>
      </c>
      <c r="BC16" s="115" t="s">
        <v>181</v>
      </c>
      <c r="BD16" s="116">
        <v>20</v>
      </c>
      <c r="BE16" s="116">
        <v>18</v>
      </c>
      <c r="BF16" s="116">
        <v>37</v>
      </c>
    </row>
    <row r="17" spans="1:58" x14ac:dyDescent="0.3">
      <c r="A17" s="10"/>
      <c r="B17" t="s">
        <v>67</v>
      </c>
      <c r="C17" s="105">
        <v>18</v>
      </c>
      <c r="D17" s="119">
        <v>1990</v>
      </c>
      <c r="E17" s="114">
        <v>9.1468042883000003</v>
      </c>
      <c r="F17" s="106">
        <v>5.2925354424000002</v>
      </c>
      <c r="G17" s="106">
        <v>15.807929790999999</v>
      </c>
      <c r="H17" s="106">
        <v>0.28623097679999998</v>
      </c>
      <c r="I17" s="108">
        <v>9.0452261306999997</v>
      </c>
      <c r="J17" s="106">
        <v>5.6988772269999997</v>
      </c>
      <c r="K17" s="106">
        <v>14.356532436</v>
      </c>
      <c r="L17" s="106">
        <v>1.3467358258</v>
      </c>
      <c r="M17" s="106">
        <v>0.77924998329999995</v>
      </c>
      <c r="N17" s="106">
        <v>2.3274910788000001</v>
      </c>
      <c r="O17" s="119">
        <v>14</v>
      </c>
      <c r="P17" s="119">
        <v>1985</v>
      </c>
      <c r="Q17" s="114">
        <v>6.7846943582000003</v>
      </c>
      <c r="R17" s="106">
        <v>3.7147187825999999</v>
      </c>
      <c r="S17" s="106">
        <v>12.391806817000001</v>
      </c>
      <c r="T17" s="106">
        <v>0.93957800469999997</v>
      </c>
      <c r="U17" s="108">
        <v>7.0528967254000001</v>
      </c>
      <c r="V17" s="106">
        <v>4.1770949082</v>
      </c>
      <c r="W17" s="106">
        <v>11.908599950999999</v>
      </c>
      <c r="X17" s="106">
        <v>1.0235695768999999</v>
      </c>
      <c r="Y17" s="106">
        <v>0.56041922180000003</v>
      </c>
      <c r="Z17" s="106">
        <v>1.8694838398</v>
      </c>
      <c r="AA17" s="119">
        <v>11</v>
      </c>
      <c r="AB17" s="119">
        <v>2142</v>
      </c>
      <c r="AC17" s="114">
        <v>5.1170863754999996</v>
      </c>
      <c r="AD17" s="106">
        <v>2.6397160249999998</v>
      </c>
      <c r="AE17" s="106">
        <v>9.9194658540000002</v>
      </c>
      <c r="AF17" s="106">
        <v>0.85751740649999997</v>
      </c>
      <c r="AG17" s="108">
        <v>5.1353874883000001</v>
      </c>
      <c r="AH17" s="106">
        <v>2.8439784213000001</v>
      </c>
      <c r="AI17" s="106">
        <v>9.2729974523000003</v>
      </c>
      <c r="AJ17" s="106">
        <v>0.94116935150000003</v>
      </c>
      <c r="AK17" s="106">
        <v>0.48551453639999997</v>
      </c>
      <c r="AL17" s="106">
        <v>1.8244556687</v>
      </c>
      <c r="AM17" s="106">
        <v>0.51548851849999999</v>
      </c>
      <c r="AN17" s="106">
        <v>0.75421030119999999</v>
      </c>
      <c r="AO17" s="106">
        <v>0.32230797179999998</v>
      </c>
      <c r="AP17" s="106">
        <v>1.7648746793000001</v>
      </c>
      <c r="AQ17" s="106">
        <v>0.44360131899999999</v>
      </c>
      <c r="AR17" s="106">
        <v>0.74175571539999996</v>
      </c>
      <c r="AS17" s="106">
        <v>0.34542368499999998</v>
      </c>
      <c r="AT17" s="106">
        <v>1.5928309644</v>
      </c>
      <c r="AU17" s="105" t="s">
        <v>28</v>
      </c>
      <c r="AV17" s="105" t="s">
        <v>28</v>
      </c>
      <c r="AW17" s="105" t="s">
        <v>28</v>
      </c>
      <c r="AX17" s="105" t="s">
        <v>28</v>
      </c>
      <c r="AY17" s="105" t="s">
        <v>28</v>
      </c>
      <c r="AZ17" s="105" t="s">
        <v>28</v>
      </c>
      <c r="BA17" s="105" t="s">
        <v>28</v>
      </c>
      <c r="BB17" s="105" t="s">
        <v>28</v>
      </c>
      <c r="BC17" s="115" t="s">
        <v>28</v>
      </c>
      <c r="BD17" s="116">
        <v>18</v>
      </c>
      <c r="BE17" s="116">
        <v>14</v>
      </c>
      <c r="BF17" s="116">
        <v>11</v>
      </c>
    </row>
    <row r="18" spans="1:58" x14ac:dyDescent="0.3">
      <c r="A18" s="10"/>
      <c r="B18" t="s">
        <v>66</v>
      </c>
      <c r="C18" s="105">
        <v>41</v>
      </c>
      <c r="D18" s="119">
        <v>11763</v>
      </c>
      <c r="E18" s="114">
        <v>4.2138924152000001</v>
      </c>
      <c r="F18" s="106">
        <v>2.7809866027000001</v>
      </c>
      <c r="G18" s="106">
        <v>6.3851042178000004</v>
      </c>
      <c r="H18" s="106">
        <v>2.4372648100000002E-2</v>
      </c>
      <c r="I18" s="108">
        <v>3.4855053982999999</v>
      </c>
      <c r="J18" s="106">
        <v>2.5664358462000001</v>
      </c>
      <c r="K18" s="106">
        <v>4.7337040976000004</v>
      </c>
      <c r="L18" s="106">
        <v>0.62043525830000001</v>
      </c>
      <c r="M18" s="106">
        <v>0.40946041599999999</v>
      </c>
      <c r="N18" s="106">
        <v>0.94011507520000004</v>
      </c>
      <c r="O18" s="119">
        <v>30</v>
      </c>
      <c r="P18" s="119">
        <v>14403</v>
      </c>
      <c r="Q18" s="114">
        <v>2.4871836530999998</v>
      </c>
      <c r="R18" s="106">
        <v>1.5769264097</v>
      </c>
      <c r="S18" s="106">
        <v>3.9228733099999999</v>
      </c>
      <c r="T18" s="106">
        <v>2.48478E-5</v>
      </c>
      <c r="U18" s="108">
        <v>2.0828993960000002</v>
      </c>
      <c r="V18" s="106">
        <v>1.4563335858999999</v>
      </c>
      <c r="W18" s="106">
        <v>2.9790358031999999</v>
      </c>
      <c r="X18" s="106">
        <v>0.37522773840000001</v>
      </c>
      <c r="Y18" s="106">
        <v>0.2379022271</v>
      </c>
      <c r="Z18" s="106">
        <v>0.59182235220000001</v>
      </c>
      <c r="AA18" s="119">
        <v>28</v>
      </c>
      <c r="AB18" s="119">
        <v>16693</v>
      </c>
      <c r="AC18" s="114">
        <v>1.9945009467000001</v>
      </c>
      <c r="AD18" s="106">
        <v>1.2509008698999999</v>
      </c>
      <c r="AE18" s="106">
        <v>3.1801353105999999</v>
      </c>
      <c r="AF18" s="106">
        <v>2.5198299999999999E-5</v>
      </c>
      <c r="AG18" s="108">
        <v>1.6773497873000001</v>
      </c>
      <c r="AH18" s="106">
        <v>1.1581416134</v>
      </c>
      <c r="AI18" s="106">
        <v>2.4293249431000001</v>
      </c>
      <c r="AJ18" s="106">
        <v>0.36684218810000002</v>
      </c>
      <c r="AK18" s="106">
        <v>0.23007420119999999</v>
      </c>
      <c r="AL18" s="106">
        <v>0.58491212930000003</v>
      </c>
      <c r="AM18" s="106">
        <v>0.46277378899999999</v>
      </c>
      <c r="AN18" s="106">
        <v>0.80191140859999999</v>
      </c>
      <c r="AO18" s="106">
        <v>0.44485647649999999</v>
      </c>
      <c r="AP18" s="106">
        <v>1.4455491627999999</v>
      </c>
      <c r="AQ18" s="106">
        <v>6.0204159399999999E-2</v>
      </c>
      <c r="AR18" s="106">
        <v>0.59023425569999999</v>
      </c>
      <c r="AS18" s="106">
        <v>0.3405807327</v>
      </c>
      <c r="AT18" s="106">
        <v>1.0228895623000001</v>
      </c>
      <c r="AU18" s="105" t="s">
        <v>28</v>
      </c>
      <c r="AV18" s="105">
        <v>2</v>
      </c>
      <c r="AW18" s="105">
        <v>3</v>
      </c>
      <c r="AX18" s="105" t="s">
        <v>28</v>
      </c>
      <c r="AY18" s="105" t="s">
        <v>28</v>
      </c>
      <c r="AZ18" s="105" t="s">
        <v>28</v>
      </c>
      <c r="BA18" s="105" t="s">
        <v>28</v>
      </c>
      <c r="BB18" s="105" t="s">
        <v>28</v>
      </c>
      <c r="BC18" s="115" t="s">
        <v>235</v>
      </c>
      <c r="BD18" s="116">
        <v>41</v>
      </c>
      <c r="BE18" s="116">
        <v>30</v>
      </c>
      <c r="BF18" s="116">
        <v>28</v>
      </c>
    </row>
    <row r="19" spans="1:58" x14ac:dyDescent="0.3">
      <c r="A19" s="10"/>
      <c r="B19" t="s">
        <v>69</v>
      </c>
      <c r="C19" s="105">
        <v>38</v>
      </c>
      <c r="D19" s="119">
        <v>10327</v>
      </c>
      <c r="E19" s="114">
        <v>4.3264676535</v>
      </c>
      <c r="F19" s="106">
        <v>2.8267852086</v>
      </c>
      <c r="G19" s="106">
        <v>6.6217703062000002</v>
      </c>
      <c r="H19" s="106">
        <v>3.7825634099999998E-2</v>
      </c>
      <c r="I19" s="108">
        <v>3.6796746392999999</v>
      </c>
      <c r="J19" s="106">
        <v>2.6774803707000001</v>
      </c>
      <c r="K19" s="106">
        <v>5.0569952255999997</v>
      </c>
      <c r="L19" s="106">
        <v>0.63701034860000005</v>
      </c>
      <c r="M19" s="106">
        <v>0.41620360429999997</v>
      </c>
      <c r="N19" s="106">
        <v>0.97496076450000002</v>
      </c>
      <c r="O19" s="119">
        <v>50</v>
      </c>
      <c r="P19" s="119">
        <v>12773</v>
      </c>
      <c r="Q19" s="114">
        <v>4.2726844595999998</v>
      </c>
      <c r="R19" s="106">
        <v>2.8703447027000002</v>
      </c>
      <c r="S19" s="106">
        <v>6.3601533551999996</v>
      </c>
      <c r="T19" s="106">
        <v>3.04992111E-2</v>
      </c>
      <c r="U19" s="108">
        <v>3.9145071635000002</v>
      </c>
      <c r="V19" s="106">
        <v>2.9668734042999998</v>
      </c>
      <c r="W19" s="106">
        <v>5.1648197428999998</v>
      </c>
      <c r="X19" s="106">
        <v>0.64459643919999998</v>
      </c>
      <c r="Y19" s="106">
        <v>0.4330331416</v>
      </c>
      <c r="Z19" s="106">
        <v>0.95952140730000002</v>
      </c>
      <c r="AA19" s="119">
        <v>36</v>
      </c>
      <c r="AB19" s="119">
        <v>15158</v>
      </c>
      <c r="AC19" s="114">
        <v>2.5236462345000001</v>
      </c>
      <c r="AD19" s="106">
        <v>1.6339438442000001</v>
      </c>
      <c r="AE19" s="106">
        <v>3.8978024485999998</v>
      </c>
      <c r="AF19" s="106">
        <v>5.3922129999999999E-4</v>
      </c>
      <c r="AG19" s="108">
        <v>2.3749835071000001</v>
      </c>
      <c r="AH19" s="106">
        <v>1.7131432293</v>
      </c>
      <c r="AI19" s="106">
        <v>3.2925131783000001</v>
      </c>
      <c r="AJ19" s="106">
        <v>0.46416619059999997</v>
      </c>
      <c r="AK19" s="106">
        <v>0.30052607190000002</v>
      </c>
      <c r="AL19" s="106">
        <v>0.71691035359999999</v>
      </c>
      <c r="AM19" s="106">
        <v>4.6662130400000001E-2</v>
      </c>
      <c r="AN19" s="106">
        <v>0.59064652640000004</v>
      </c>
      <c r="AO19" s="106">
        <v>0.35158767819999998</v>
      </c>
      <c r="AP19" s="106">
        <v>0.9922512671</v>
      </c>
      <c r="AQ19" s="106">
        <v>0.96175382460000003</v>
      </c>
      <c r="AR19" s="106">
        <v>0.98756879789999996</v>
      </c>
      <c r="AS19" s="106">
        <v>0.59227103240000001</v>
      </c>
      <c r="AT19" s="106">
        <v>1.6466990232000001</v>
      </c>
      <c r="AU19" s="105" t="s">
        <v>28</v>
      </c>
      <c r="AV19" s="105" t="s">
        <v>28</v>
      </c>
      <c r="AW19" s="105">
        <v>3</v>
      </c>
      <c r="AX19" s="105" t="s">
        <v>28</v>
      </c>
      <c r="AY19" s="105" t="s">
        <v>28</v>
      </c>
      <c r="AZ19" s="105" t="s">
        <v>28</v>
      </c>
      <c r="BA19" s="105" t="s">
        <v>28</v>
      </c>
      <c r="BB19" s="105" t="s">
        <v>28</v>
      </c>
      <c r="BC19" s="115">
        <v>-3</v>
      </c>
      <c r="BD19" s="116">
        <v>38</v>
      </c>
      <c r="BE19" s="116">
        <v>50</v>
      </c>
      <c r="BF19" s="116">
        <v>36</v>
      </c>
    </row>
    <row r="20" spans="1:58" x14ac:dyDescent="0.3">
      <c r="A20" s="10"/>
      <c r="B20" t="s">
        <v>65</v>
      </c>
      <c r="C20" s="105">
        <v>40</v>
      </c>
      <c r="D20" s="119">
        <v>8949</v>
      </c>
      <c r="E20" s="114">
        <v>5.1267501277000003</v>
      </c>
      <c r="F20" s="106">
        <v>3.3686890553</v>
      </c>
      <c r="G20" s="106">
        <v>7.8023131371999996</v>
      </c>
      <c r="H20" s="106">
        <v>0.18930694370000001</v>
      </c>
      <c r="I20" s="108">
        <v>4.4697731589999998</v>
      </c>
      <c r="J20" s="106">
        <v>3.2786775127999999</v>
      </c>
      <c r="K20" s="106">
        <v>6.0935764542999999</v>
      </c>
      <c r="L20" s="106">
        <v>0.75484047200000004</v>
      </c>
      <c r="M20" s="106">
        <v>0.4959911783</v>
      </c>
      <c r="N20" s="106">
        <v>1.148778775</v>
      </c>
      <c r="O20" s="119">
        <v>41</v>
      </c>
      <c r="P20" s="119">
        <v>9223</v>
      </c>
      <c r="Q20" s="114">
        <v>4.7241561072999998</v>
      </c>
      <c r="R20" s="106">
        <v>3.1081136022</v>
      </c>
      <c r="S20" s="106">
        <v>7.1804489095999999</v>
      </c>
      <c r="T20" s="106">
        <v>0.1128512292</v>
      </c>
      <c r="U20" s="108">
        <v>4.4454082185999999</v>
      </c>
      <c r="V20" s="106">
        <v>3.2732283269</v>
      </c>
      <c r="W20" s="106">
        <v>6.0373589179999998</v>
      </c>
      <c r="X20" s="106">
        <v>0.7127074873</v>
      </c>
      <c r="Y20" s="106">
        <v>0.4689040297</v>
      </c>
      <c r="Z20" s="106">
        <v>1.0832748926</v>
      </c>
      <c r="AA20" s="119">
        <v>43</v>
      </c>
      <c r="AB20" s="119">
        <v>9624</v>
      </c>
      <c r="AC20" s="114">
        <v>4.8752330666999999</v>
      </c>
      <c r="AD20" s="106">
        <v>3.2240851393000001</v>
      </c>
      <c r="AE20" s="106">
        <v>7.3719819506000004</v>
      </c>
      <c r="AF20" s="106">
        <v>0.60525085990000005</v>
      </c>
      <c r="AG20" s="108">
        <v>4.4679966750000002</v>
      </c>
      <c r="AH20" s="106">
        <v>3.3136438054999999</v>
      </c>
      <c r="AI20" s="106">
        <v>6.0244840602999998</v>
      </c>
      <c r="AJ20" s="106">
        <v>0.89668604490000003</v>
      </c>
      <c r="AK20" s="106">
        <v>0.59299568089999999</v>
      </c>
      <c r="AL20" s="106">
        <v>1.3559050918</v>
      </c>
      <c r="AM20" s="106">
        <v>0.90515959150000003</v>
      </c>
      <c r="AN20" s="106">
        <v>1.0319796713</v>
      </c>
      <c r="AO20" s="106">
        <v>0.61486485580000005</v>
      </c>
      <c r="AP20" s="106">
        <v>1.7320587312</v>
      </c>
      <c r="AQ20" s="106">
        <v>0.75929179079999998</v>
      </c>
      <c r="AR20" s="106">
        <v>0.92147188560000004</v>
      </c>
      <c r="AS20" s="106">
        <v>0.54612369530000004</v>
      </c>
      <c r="AT20" s="106">
        <v>1.5547950826000001</v>
      </c>
      <c r="AU20" s="105" t="s">
        <v>28</v>
      </c>
      <c r="AV20" s="105" t="s">
        <v>28</v>
      </c>
      <c r="AW20" s="105" t="s">
        <v>28</v>
      </c>
      <c r="AX20" s="105" t="s">
        <v>28</v>
      </c>
      <c r="AY20" s="105" t="s">
        <v>28</v>
      </c>
      <c r="AZ20" s="105" t="s">
        <v>28</v>
      </c>
      <c r="BA20" s="105" t="s">
        <v>28</v>
      </c>
      <c r="BB20" s="105" t="s">
        <v>28</v>
      </c>
      <c r="BC20" s="115" t="s">
        <v>28</v>
      </c>
      <c r="BD20" s="116">
        <v>40</v>
      </c>
      <c r="BE20" s="116">
        <v>41</v>
      </c>
      <c r="BF20" s="116">
        <v>43</v>
      </c>
    </row>
    <row r="21" spans="1:58" x14ac:dyDescent="0.3">
      <c r="A21" s="10"/>
      <c r="B21" t="s">
        <v>64</v>
      </c>
      <c r="C21" s="105">
        <v>22</v>
      </c>
      <c r="D21" s="119">
        <v>5894</v>
      </c>
      <c r="E21" s="114">
        <v>4.6353664414000004</v>
      </c>
      <c r="F21" s="106">
        <v>2.7988689944999998</v>
      </c>
      <c r="G21" s="106">
        <v>7.6768945201000003</v>
      </c>
      <c r="H21" s="106">
        <v>0.13778823700000001</v>
      </c>
      <c r="I21" s="108">
        <v>3.7326094332999999</v>
      </c>
      <c r="J21" s="106">
        <v>2.4577390538000001</v>
      </c>
      <c r="K21" s="106">
        <v>5.6687764146999999</v>
      </c>
      <c r="L21" s="106">
        <v>0.6824912675</v>
      </c>
      <c r="M21" s="106">
        <v>0.41209334190000002</v>
      </c>
      <c r="N21" s="106">
        <v>1.1303126813</v>
      </c>
      <c r="O21" s="119">
        <v>17</v>
      </c>
      <c r="P21" s="119">
        <v>5658</v>
      </c>
      <c r="Q21" s="114">
        <v>3.6920081635000002</v>
      </c>
      <c r="R21" s="106">
        <v>2.1219468410000002</v>
      </c>
      <c r="S21" s="106">
        <v>6.4237821680999998</v>
      </c>
      <c r="T21" s="106">
        <v>3.83620738E-2</v>
      </c>
      <c r="U21" s="108">
        <v>3.0045952633000002</v>
      </c>
      <c r="V21" s="106">
        <v>1.8678383154</v>
      </c>
      <c r="W21" s="106">
        <v>4.8331767380999997</v>
      </c>
      <c r="X21" s="106">
        <v>0.55699299540000002</v>
      </c>
      <c r="Y21" s="106">
        <v>0.32012646639999998</v>
      </c>
      <c r="Z21" s="106">
        <v>0.9691207369</v>
      </c>
      <c r="AA21" s="119">
        <v>15</v>
      </c>
      <c r="AB21" s="119">
        <v>8323</v>
      </c>
      <c r="AC21" s="114">
        <v>2.1495667754999999</v>
      </c>
      <c r="AD21" s="106">
        <v>1.2030099868999999</v>
      </c>
      <c r="AE21" s="106">
        <v>3.8408968943000001</v>
      </c>
      <c r="AF21" s="106">
        <v>1.7279247000000001E-3</v>
      </c>
      <c r="AG21" s="108">
        <v>1.8022347711</v>
      </c>
      <c r="AH21" s="106">
        <v>1.086505855</v>
      </c>
      <c r="AI21" s="106">
        <v>2.9894456207000002</v>
      </c>
      <c r="AJ21" s="106">
        <v>0.39536295059999998</v>
      </c>
      <c r="AK21" s="106">
        <v>0.2212657841</v>
      </c>
      <c r="AL21" s="106">
        <v>0.70644389669999996</v>
      </c>
      <c r="AM21" s="106">
        <v>0.1586275644</v>
      </c>
      <c r="AN21" s="106">
        <v>0.58222156619999998</v>
      </c>
      <c r="AO21" s="106">
        <v>0.27446149390000002</v>
      </c>
      <c r="AP21" s="106">
        <v>1.2350801834</v>
      </c>
      <c r="AQ21" s="106">
        <v>0.5211755414</v>
      </c>
      <c r="AR21" s="106">
        <v>0.79648679560000002</v>
      </c>
      <c r="AS21" s="106">
        <v>0.39743615589999998</v>
      </c>
      <c r="AT21" s="106">
        <v>1.5962091170999999</v>
      </c>
      <c r="AU21" s="105" t="s">
        <v>28</v>
      </c>
      <c r="AV21" s="105" t="s">
        <v>28</v>
      </c>
      <c r="AW21" s="105">
        <v>3</v>
      </c>
      <c r="AX21" s="105" t="s">
        <v>28</v>
      </c>
      <c r="AY21" s="105" t="s">
        <v>28</v>
      </c>
      <c r="AZ21" s="105" t="s">
        <v>28</v>
      </c>
      <c r="BA21" s="105" t="s">
        <v>28</v>
      </c>
      <c r="BB21" s="105" t="s">
        <v>28</v>
      </c>
      <c r="BC21" s="115">
        <v>-3</v>
      </c>
      <c r="BD21" s="116">
        <v>22</v>
      </c>
      <c r="BE21" s="116">
        <v>17</v>
      </c>
      <c r="BF21" s="116">
        <v>15</v>
      </c>
    </row>
    <row r="22" spans="1:58" x14ac:dyDescent="0.3">
      <c r="A22" s="10"/>
      <c r="B22" t="s">
        <v>205</v>
      </c>
      <c r="C22" s="105">
        <v>25</v>
      </c>
      <c r="D22" s="119">
        <v>4002</v>
      </c>
      <c r="E22" s="114">
        <v>6.2704884143999999</v>
      </c>
      <c r="F22" s="106">
        <v>3.8509185838</v>
      </c>
      <c r="G22" s="106">
        <v>10.210297647000001</v>
      </c>
      <c r="H22" s="106">
        <v>0.74815689799999996</v>
      </c>
      <c r="I22" s="108">
        <v>6.2468765616999997</v>
      </c>
      <c r="J22" s="106">
        <v>4.2210705967999997</v>
      </c>
      <c r="K22" s="106">
        <v>9.2449216099000004</v>
      </c>
      <c r="L22" s="106">
        <v>0.92323954100000005</v>
      </c>
      <c r="M22" s="106">
        <v>0.5669925643</v>
      </c>
      <c r="N22" s="106">
        <v>1.5033199793000001</v>
      </c>
      <c r="O22" s="119">
        <v>10</v>
      </c>
      <c r="P22" s="119">
        <v>4102</v>
      </c>
      <c r="Q22" s="114">
        <v>2.4747846893999998</v>
      </c>
      <c r="R22" s="106">
        <v>1.2466825072000001</v>
      </c>
      <c r="S22" s="106">
        <v>4.9126856468</v>
      </c>
      <c r="T22" s="106">
        <v>4.8591262999999997E-3</v>
      </c>
      <c r="U22" s="108">
        <v>2.4378352023000001</v>
      </c>
      <c r="V22" s="106">
        <v>1.3116887130999999</v>
      </c>
      <c r="W22" s="106">
        <v>4.5308314498</v>
      </c>
      <c r="X22" s="106">
        <v>0.37335717480000002</v>
      </c>
      <c r="Y22" s="106">
        <v>0.18808014319999999</v>
      </c>
      <c r="Z22" s="106">
        <v>0.74114990349999998</v>
      </c>
      <c r="AA22" s="119">
        <v>18</v>
      </c>
      <c r="AB22" s="119">
        <v>4152</v>
      </c>
      <c r="AC22" s="114">
        <v>4.4127632709000002</v>
      </c>
      <c r="AD22" s="106">
        <v>2.5501315410999998</v>
      </c>
      <c r="AE22" s="106">
        <v>7.6358726484000004</v>
      </c>
      <c r="AF22" s="106">
        <v>0.45566436469999999</v>
      </c>
      <c r="AG22" s="108">
        <v>4.3352601155999997</v>
      </c>
      <c r="AH22" s="106">
        <v>2.7313982856000001</v>
      </c>
      <c r="AI22" s="106">
        <v>6.8809006615000001</v>
      </c>
      <c r="AJ22" s="106">
        <v>0.81162545269999997</v>
      </c>
      <c r="AK22" s="106">
        <v>0.4690375484</v>
      </c>
      <c r="AL22" s="106">
        <v>1.4044416649</v>
      </c>
      <c r="AM22" s="106">
        <v>0.17320260840000001</v>
      </c>
      <c r="AN22" s="106">
        <v>1.7830897733</v>
      </c>
      <c r="AO22" s="106">
        <v>0.77575129470000004</v>
      </c>
      <c r="AP22" s="106">
        <v>4.0984902779999999</v>
      </c>
      <c r="AQ22" s="106">
        <v>2.1666106399999999E-2</v>
      </c>
      <c r="AR22" s="106">
        <v>0.39467175850000003</v>
      </c>
      <c r="AS22" s="106">
        <v>0.17848080220000001</v>
      </c>
      <c r="AT22" s="106">
        <v>0.87273138090000002</v>
      </c>
      <c r="AU22" s="105" t="s">
        <v>28</v>
      </c>
      <c r="AV22" s="105">
        <v>2</v>
      </c>
      <c r="AW22" s="105" t="s">
        <v>28</v>
      </c>
      <c r="AX22" s="105" t="s">
        <v>28</v>
      </c>
      <c r="AY22" s="105" t="s">
        <v>28</v>
      </c>
      <c r="AZ22" s="105" t="s">
        <v>28</v>
      </c>
      <c r="BA22" s="105" t="s">
        <v>28</v>
      </c>
      <c r="BB22" s="105" t="s">
        <v>28</v>
      </c>
      <c r="BC22" s="115">
        <v>-2</v>
      </c>
      <c r="BD22" s="116">
        <v>25</v>
      </c>
      <c r="BE22" s="116">
        <v>10</v>
      </c>
      <c r="BF22" s="116">
        <v>18</v>
      </c>
    </row>
    <row r="23" spans="1:58" x14ac:dyDescent="0.3">
      <c r="A23" s="10"/>
      <c r="B23" t="s">
        <v>74</v>
      </c>
      <c r="C23" s="105">
        <v>40</v>
      </c>
      <c r="D23" s="119">
        <v>8296</v>
      </c>
      <c r="E23" s="114">
        <v>4.9952400122</v>
      </c>
      <c r="F23" s="106">
        <v>3.2733640341000001</v>
      </c>
      <c r="G23" s="106">
        <v>7.6228682540000001</v>
      </c>
      <c r="H23" s="106">
        <v>0.15424655700000001</v>
      </c>
      <c r="I23" s="108">
        <v>4.8216007715</v>
      </c>
      <c r="J23" s="106">
        <v>3.5367508511999999</v>
      </c>
      <c r="K23" s="106">
        <v>6.5732178989000003</v>
      </c>
      <c r="L23" s="106">
        <v>0.73547749250000005</v>
      </c>
      <c r="M23" s="106">
        <v>0.48195593530000003</v>
      </c>
      <c r="N23" s="106">
        <v>1.1223580879999999</v>
      </c>
      <c r="O23" s="119">
        <v>49</v>
      </c>
      <c r="P23" s="119">
        <v>9469</v>
      </c>
      <c r="Q23" s="114">
        <v>5.2953940028000002</v>
      </c>
      <c r="R23" s="106">
        <v>3.5436347629</v>
      </c>
      <c r="S23" s="106">
        <v>7.9131173276000002</v>
      </c>
      <c r="T23" s="106">
        <v>0.27325762510000001</v>
      </c>
      <c r="U23" s="108">
        <v>5.1747808638999997</v>
      </c>
      <c r="V23" s="106">
        <v>3.911035365</v>
      </c>
      <c r="W23" s="106">
        <v>6.8468716055999996</v>
      </c>
      <c r="X23" s="106">
        <v>0.79888701139999996</v>
      </c>
      <c r="Y23" s="106">
        <v>0.53460871539999999</v>
      </c>
      <c r="Z23" s="106">
        <v>1.1938085531</v>
      </c>
      <c r="AA23" s="119">
        <v>44</v>
      </c>
      <c r="AB23" s="119">
        <v>10524</v>
      </c>
      <c r="AC23" s="114">
        <v>4.2802004777000002</v>
      </c>
      <c r="AD23" s="106">
        <v>2.8284569409999998</v>
      </c>
      <c r="AE23" s="106">
        <v>6.4770708946999997</v>
      </c>
      <c r="AF23" s="106">
        <v>0.25773005310000002</v>
      </c>
      <c r="AG23" s="108">
        <v>4.1809198024000001</v>
      </c>
      <c r="AH23" s="106">
        <v>3.1113464747999999</v>
      </c>
      <c r="AI23" s="106">
        <v>5.6181754541000002</v>
      </c>
      <c r="AJ23" s="106">
        <v>0.78724360159999995</v>
      </c>
      <c r="AK23" s="106">
        <v>0.52022905019999999</v>
      </c>
      <c r="AL23" s="106">
        <v>1.1913069598999999</v>
      </c>
      <c r="AM23" s="106">
        <v>0.40861322770000003</v>
      </c>
      <c r="AN23" s="106">
        <v>0.80828744289999999</v>
      </c>
      <c r="AO23" s="106">
        <v>0.48789219080000001</v>
      </c>
      <c r="AP23" s="106">
        <v>1.3390839262000001</v>
      </c>
      <c r="AQ23" s="106">
        <v>0.82319002590000001</v>
      </c>
      <c r="AR23" s="106">
        <v>1.0600880017000001</v>
      </c>
      <c r="AS23" s="106">
        <v>0.63540754349999995</v>
      </c>
      <c r="AT23" s="106">
        <v>1.7686075385</v>
      </c>
      <c r="AU23" s="105" t="s">
        <v>28</v>
      </c>
      <c r="AV23" s="105" t="s">
        <v>28</v>
      </c>
      <c r="AW23" s="105" t="s">
        <v>28</v>
      </c>
      <c r="AX23" s="105" t="s">
        <v>28</v>
      </c>
      <c r="AY23" s="105" t="s">
        <v>28</v>
      </c>
      <c r="AZ23" s="105" t="s">
        <v>28</v>
      </c>
      <c r="BA23" s="105" t="s">
        <v>28</v>
      </c>
      <c r="BB23" s="105" t="s">
        <v>28</v>
      </c>
      <c r="BC23" s="115" t="s">
        <v>28</v>
      </c>
      <c r="BD23" s="116">
        <v>40</v>
      </c>
      <c r="BE23" s="116">
        <v>49</v>
      </c>
      <c r="BF23" s="116">
        <v>44</v>
      </c>
    </row>
    <row r="24" spans="1:58" x14ac:dyDescent="0.3">
      <c r="A24" s="10"/>
      <c r="B24" t="s">
        <v>182</v>
      </c>
      <c r="C24" s="105">
        <v>55</v>
      </c>
      <c r="D24" s="119">
        <v>9582</v>
      </c>
      <c r="E24" s="114">
        <v>5.8655734814000002</v>
      </c>
      <c r="F24" s="106">
        <v>3.9710054190999999</v>
      </c>
      <c r="G24" s="106">
        <v>8.6640406233</v>
      </c>
      <c r="H24" s="106">
        <v>0.46130736709999998</v>
      </c>
      <c r="I24" s="108">
        <v>5.7399290336000002</v>
      </c>
      <c r="J24" s="106">
        <v>4.4068729530999997</v>
      </c>
      <c r="K24" s="106">
        <v>7.4762276247999999</v>
      </c>
      <c r="L24" s="106">
        <v>0.86362162099999995</v>
      </c>
      <c r="M24" s="106">
        <v>0.58467362960000002</v>
      </c>
      <c r="N24" s="106">
        <v>1.2756557958000001</v>
      </c>
      <c r="O24" s="119">
        <v>45</v>
      </c>
      <c r="P24" s="119">
        <v>12886</v>
      </c>
      <c r="Q24" s="114">
        <v>3.6590649454999999</v>
      </c>
      <c r="R24" s="106">
        <v>2.4289210863999999</v>
      </c>
      <c r="S24" s="106">
        <v>5.5122236576999999</v>
      </c>
      <c r="T24" s="106">
        <v>4.4830212000000003E-3</v>
      </c>
      <c r="U24" s="108">
        <v>3.4921620362999999</v>
      </c>
      <c r="V24" s="106">
        <v>2.6073825372999999</v>
      </c>
      <c r="W24" s="106">
        <v>4.6771793219999998</v>
      </c>
      <c r="X24" s="106">
        <v>0.5520230331</v>
      </c>
      <c r="Y24" s="106">
        <v>0.36643798490000001</v>
      </c>
      <c r="Z24" s="106">
        <v>0.83159891060000002</v>
      </c>
      <c r="AA24" s="119">
        <v>39</v>
      </c>
      <c r="AB24" s="119">
        <v>13620</v>
      </c>
      <c r="AC24" s="114">
        <v>2.9639776648999998</v>
      </c>
      <c r="AD24" s="106">
        <v>1.9351530928</v>
      </c>
      <c r="AE24" s="106">
        <v>4.5397770496999996</v>
      </c>
      <c r="AF24" s="106">
        <v>5.2869937000000001E-3</v>
      </c>
      <c r="AG24" s="108">
        <v>2.8634361233000001</v>
      </c>
      <c r="AH24" s="106">
        <v>2.0921179604</v>
      </c>
      <c r="AI24" s="106">
        <v>3.9191224337000001</v>
      </c>
      <c r="AJ24" s="106">
        <v>0.54515494399999997</v>
      </c>
      <c r="AK24" s="106">
        <v>0.35592652689999998</v>
      </c>
      <c r="AL24" s="106">
        <v>0.83498669130000003</v>
      </c>
      <c r="AM24" s="106">
        <v>0.42815668410000002</v>
      </c>
      <c r="AN24" s="106">
        <v>0.81003691079999995</v>
      </c>
      <c r="AO24" s="106">
        <v>0.48104030209999998</v>
      </c>
      <c r="AP24" s="106">
        <v>1.3640432913</v>
      </c>
      <c r="AQ24" s="106">
        <v>6.0115855900000001E-2</v>
      </c>
      <c r="AR24" s="106">
        <v>0.62382049380000004</v>
      </c>
      <c r="AS24" s="106">
        <v>0.38141331499999998</v>
      </c>
      <c r="AT24" s="106">
        <v>1.0202895209</v>
      </c>
      <c r="AU24" s="105" t="s">
        <v>28</v>
      </c>
      <c r="AV24" s="105">
        <v>2</v>
      </c>
      <c r="AW24" s="105" t="s">
        <v>28</v>
      </c>
      <c r="AX24" s="105" t="s">
        <v>28</v>
      </c>
      <c r="AY24" s="105" t="s">
        <v>28</v>
      </c>
      <c r="AZ24" s="105" t="s">
        <v>28</v>
      </c>
      <c r="BA24" s="105" t="s">
        <v>28</v>
      </c>
      <c r="BB24" s="105" t="s">
        <v>28</v>
      </c>
      <c r="BC24" s="115">
        <v>-2</v>
      </c>
      <c r="BD24" s="116">
        <v>55</v>
      </c>
      <c r="BE24" s="116">
        <v>45</v>
      </c>
      <c r="BF24" s="116">
        <v>39</v>
      </c>
    </row>
    <row r="25" spans="1:58" x14ac:dyDescent="0.3">
      <c r="A25" s="10"/>
      <c r="B25" t="s">
        <v>70</v>
      </c>
      <c r="C25" s="105">
        <v>96</v>
      </c>
      <c r="D25" s="119">
        <v>19604</v>
      </c>
      <c r="E25" s="114">
        <v>5.5936089044999999</v>
      </c>
      <c r="F25" s="106">
        <v>3.9614936225999999</v>
      </c>
      <c r="G25" s="106">
        <v>7.8981474051999996</v>
      </c>
      <c r="H25" s="106">
        <v>0.27017509540000001</v>
      </c>
      <c r="I25" s="108">
        <v>4.8969598040999998</v>
      </c>
      <c r="J25" s="106">
        <v>4.0091392921000004</v>
      </c>
      <c r="K25" s="106">
        <v>5.9813874190999998</v>
      </c>
      <c r="L25" s="106">
        <v>0.82357873520000002</v>
      </c>
      <c r="M25" s="106">
        <v>0.58327315390000001</v>
      </c>
      <c r="N25" s="106">
        <v>1.1628889973000001</v>
      </c>
      <c r="O25" s="119">
        <v>93</v>
      </c>
      <c r="P25" s="119">
        <v>19862</v>
      </c>
      <c r="Q25" s="114">
        <v>5.1454522649000003</v>
      </c>
      <c r="R25" s="106">
        <v>3.6316730129999999</v>
      </c>
      <c r="S25" s="106">
        <v>7.2902155328999996</v>
      </c>
      <c r="T25" s="106">
        <v>0.15425515989999999</v>
      </c>
      <c r="U25" s="108">
        <v>4.6823079246999999</v>
      </c>
      <c r="V25" s="106">
        <v>3.8211534876000002</v>
      </c>
      <c r="W25" s="106">
        <v>5.7375364724000004</v>
      </c>
      <c r="X25" s="106">
        <v>0.77626612480000001</v>
      </c>
      <c r="Y25" s="106">
        <v>0.54789056270000003</v>
      </c>
      <c r="Z25" s="106">
        <v>1.0998347801999999</v>
      </c>
      <c r="AA25" s="119">
        <v>57</v>
      </c>
      <c r="AB25" s="119">
        <v>21755</v>
      </c>
      <c r="AC25" s="114">
        <v>2.7434579466</v>
      </c>
      <c r="AD25" s="106">
        <v>1.8639215038000001</v>
      </c>
      <c r="AE25" s="106">
        <v>4.0380249325999999</v>
      </c>
      <c r="AF25" s="106">
        <v>5.2382660000000001E-4</v>
      </c>
      <c r="AG25" s="108">
        <v>2.6200873362000001</v>
      </c>
      <c r="AH25" s="106">
        <v>2.0210235279000002</v>
      </c>
      <c r="AI25" s="106">
        <v>3.3967232716</v>
      </c>
      <c r="AJ25" s="106">
        <v>0.50459545669999994</v>
      </c>
      <c r="AK25" s="106">
        <v>0.3428251283</v>
      </c>
      <c r="AL25" s="106">
        <v>0.74270102719999997</v>
      </c>
      <c r="AM25" s="106">
        <v>4.9870870000000003E-3</v>
      </c>
      <c r="AN25" s="106">
        <v>0.53318110929999996</v>
      </c>
      <c r="AO25" s="106">
        <v>0.34373695589999997</v>
      </c>
      <c r="AP25" s="106">
        <v>0.82703384219999998</v>
      </c>
      <c r="AQ25" s="106">
        <v>0.68463858700000002</v>
      </c>
      <c r="AR25" s="106">
        <v>0.91988059099999997</v>
      </c>
      <c r="AS25" s="106">
        <v>0.61476081289999995</v>
      </c>
      <c r="AT25" s="106">
        <v>1.3764382569</v>
      </c>
      <c r="AU25" s="105" t="s">
        <v>28</v>
      </c>
      <c r="AV25" s="105" t="s">
        <v>28</v>
      </c>
      <c r="AW25" s="105">
        <v>3</v>
      </c>
      <c r="AX25" s="105" t="s">
        <v>28</v>
      </c>
      <c r="AY25" s="105" t="s">
        <v>232</v>
      </c>
      <c r="AZ25" s="105" t="s">
        <v>28</v>
      </c>
      <c r="BA25" s="105" t="s">
        <v>28</v>
      </c>
      <c r="BB25" s="105" t="s">
        <v>28</v>
      </c>
      <c r="BC25" s="115" t="s">
        <v>276</v>
      </c>
      <c r="BD25" s="116">
        <v>96</v>
      </c>
      <c r="BE25" s="116">
        <v>93</v>
      </c>
      <c r="BF25" s="116">
        <v>57</v>
      </c>
    </row>
    <row r="26" spans="1:58" x14ac:dyDescent="0.3">
      <c r="A26" s="10"/>
      <c r="B26" t="s">
        <v>149</v>
      </c>
      <c r="C26" s="105">
        <v>32</v>
      </c>
      <c r="D26" s="119">
        <v>3960</v>
      </c>
      <c r="E26" s="114">
        <v>7.8740360961000002</v>
      </c>
      <c r="F26" s="106">
        <v>5.0073872875000003</v>
      </c>
      <c r="G26" s="106">
        <v>12.381795311999999</v>
      </c>
      <c r="H26" s="106">
        <v>0.52205703650000002</v>
      </c>
      <c r="I26" s="108">
        <v>8.0808080808000007</v>
      </c>
      <c r="J26" s="106">
        <v>5.7145520998999997</v>
      </c>
      <c r="K26" s="106">
        <v>11.426872675</v>
      </c>
      <c r="L26" s="106">
        <v>1.1593389527</v>
      </c>
      <c r="M26" s="106">
        <v>0.73726600470000003</v>
      </c>
      <c r="N26" s="106">
        <v>1.8230418853000001</v>
      </c>
      <c r="O26" s="119">
        <v>12</v>
      </c>
      <c r="P26" s="119">
        <v>4145</v>
      </c>
      <c r="Q26" s="114">
        <v>2.7561719484</v>
      </c>
      <c r="R26" s="106">
        <v>1.4533941389</v>
      </c>
      <c r="S26" s="106">
        <v>5.2267197215000003</v>
      </c>
      <c r="T26" s="106">
        <v>7.1960078999999998E-3</v>
      </c>
      <c r="U26" s="108">
        <v>2.8950542822999998</v>
      </c>
      <c r="V26" s="106">
        <v>1.6441293838</v>
      </c>
      <c r="W26" s="106">
        <v>5.0977370636000003</v>
      </c>
      <c r="X26" s="106">
        <v>0.4158085252</v>
      </c>
      <c r="Y26" s="106">
        <v>0.21926559179999999</v>
      </c>
      <c r="Z26" s="106">
        <v>0.78852649969999999</v>
      </c>
      <c r="AA26" s="119">
        <v>11</v>
      </c>
      <c r="AB26" s="119">
        <v>4339</v>
      </c>
      <c r="AC26" s="114">
        <v>2.3176720649</v>
      </c>
      <c r="AD26" s="106">
        <v>1.1925360282999999</v>
      </c>
      <c r="AE26" s="106">
        <v>4.5043534726000001</v>
      </c>
      <c r="AF26" s="106">
        <v>1.1903166600000001E-2</v>
      </c>
      <c r="AG26" s="108">
        <v>2.5351463471</v>
      </c>
      <c r="AH26" s="106">
        <v>1.4039644569</v>
      </c>
      <c r="AI26" s="106">
        <v>4.5777277120999997</v>
      </c>
      <c r="AJ26" s="106">
        <v>0.4262820195</v>
      </c>
      <c r="AK26" s="106">
        <v>0.2193393424</v>
      </c>
      <c r="AL26" s="106">
        <v>0.82847134590000004</v>
      </c>
      <c r="AM26" s="106">
        <v>0.69924958140000004</v>
      </c>
      <c r="AN26" s="106">
        <v>0.84090256640000005</v>
      </c>
      <c r="AO26" s="106">
        <v>0.34911002009999997</v>
      </c>
      <c r="AP26" s="106">
        <v>2.0254850492999998</v>
      </c>
      <c r="AQ26" s="106">
        <v>4.9628958000000004E-3</v>
      </c>
      <c r="AR26" s="106">
        <v>0.35003293289999998</v>
      </c>
      <c r="AS26" s="106">
        <v>0.16829158490000001</v>
      </c>
      <c r="AT26" s="106">
        <v>0.72804028880000005</v>
      </c>
      <c r="AU26" s="105" t="s">
        <v>28</v>
      </c>
      <c r="AV26" s="105" t="s">
        <v>28</v>
      </c>
      <c r="AW26" s="105" t="s">
        <v>28</v>
      </c>
      <c r="AX26" s="105" t="s">
        <v>231</v>
      </c>
      <c r="AY26" s="105" t="s">
        <v>28</v>
      </c>
      <c r="AZ26" s="105" t="s">
        <v>28</v>
      </c>
      <c r="BA26" s="105" t="s">
        <v>28</v>
      </c>
      <c r="BB26" s="105" t="s">
        <v>28</v>
      </c>
      <c r="BC26" s="115" t="s">
        <v>459</v>
      </c>
      <c r="BD26" s="116">
        <v>32</v>
      </c>
      <c r="BE26" s="116">
        <v>12</v>
      </c>
      <c r="BF26" s="116">
        <v>11</v>
      </c>
    </row>
    <row r="27" spans="1:58" x14ac:dyDescent="0.3">
      <c r="A27" s="10"/>
      <c r="B27" t="s">
        <v>206</v>
      </c>
      <c r="C27" s="105">
        <v>20</v>
      </c>
      <c r="D27" s="119">
        <v>2581</v>
      </c>
      <c r="E27" s="114">
        <v>7.4767901388000002</v>
      </c>
      <c r="F27" s="106">
        <v>4.4082759872999997</v>
      </c>
      <c r="G27" s="106">
        <v>12.681236597</v>
      </c>
      <c r="H27" s="106">
        <v>0.72150480100000003</v>
      </c>
      <c r="I27" s="108">
        <v>7.7489345214999998</v>
      </c>
      <c r="J27" s="106">
        <v>4.9992809021999998</v>
      </c>
      <c r="K27" s="106">
        <v>12.01092465</v>
      </c>
      <c r="L27" s="106">
        <v>1.1008501794000001</v>
      </c>
      <c r="M27" s="106">
        <v>0.64905545310000001</v>
      </c>
      <c r="N27" s="106">
        <v>1.8671303224</v>
      </c>
      <c r="O27" s="119">
        <v>12</v>
      </c>
      <c r="P27" s="119">
        <v>2654</v>
      </c>
      <c r="Q27" s="114">
        <v>4.3433726062</v>
      </c>
      <c r="R27" s="106">
        <v>2.2899147359000001</v>
      </c>
      <c r="S27" s="106">
        <v>8.2382480450000006</v>
      </c>
      <c r="T27" s="106">
        <v>0.1955665952</v>
      </c>
      <c r="U27" s="108">
        <v>4.5214770158000004</v>
      </c>
      <c r="V27" s="106">
        <v>2.5677906163999999</v>
      </c>
      <c r="W27" s="106">
        <v>7.9616127085999997</v>
      </c>
      <c r="X27" s="106">
        <v>0.65526077169999997</v>
      </c>
      <c r="Y27" s="106">
        <v>0.3454668602</v>
      </c>
      <c r="Z27" s="106">
        <v>1.2428592387999999</v>
      </c>
      <c r="AA27" s="119">
        <v>11</v>
      </c>
      <c r="AB27" s="119">
        <v>2692</v>
      </c>
      <c r="AC27" s="114">
        <v>3.7095086986000001</v>
      </c>
      <c r="AD27" s="106">
        <v>1.9078427756</v>
      </c>
      <c r="AE27" s="106">
        <v>7.2125727347000002</v>
      </c>
      <c r="AF27" s="106">
        <v>0.25976950030000001</v>
      </c>
      <c r="AG27" s="108">
        <v>4.0861812778999997</v>
      </c>
      <c r="AH27" s="106">
        <v>2.2629278522999998</v>
      </c>
      <c r="AI27" s="106">
        <v>7.3784400232999996</v>
      </c>
      <c r="AJ27" s="106">
        <v>0.68227808560000003</v>
      </c>
      <c r="AK27" s="106">
        <v>0.35090342749999998</v>
      </c>
      <c r="AL27" s="106">
        <v>1.3265854639000001</v>
      </c>
      <c r="AM27" s="106">
        <v>0.72519840489999998</v>
      </c>
      <c r="AN27" s="106">
        <v>0.85406181670000003</v>
      </c>
      <c r="AO27" s="106">
        <v>0.3544012292</v>
      </c>
      <c r="AP27" s="106">
        <v>2.0581801830000002</v>
      </c>
      <c r="AQ27" s="106">
        <v>0.17313084970000001</v>
      </c>
      <c r="AR27" s="106">
        <v>0.58091407220000002</v>
      </c>
      <c r="AS27" s="106">
        <v>0.26589727819999998</v>
      </c>
      <c r="AT27" s="106">
        <v>1.2691410814999999</v>
      </c>
      <c r="AU27" s="105" t="s">
        <v>28</v>
      </c>
      <c r="AV27" s="105" t="s">
        <v>28</v>
      </c>
      <c r="AW27" s="105" t="s">
        <v>28</v>
      </c>
      <c r="AX27" s="105" t="s">
        <v>28</v>
      </c>
      <c r="AY27" s="105" t="s">
        <v>28</v>
      </c>
      <c r="AZ27" s="105" t="s">
        <v>28</v>
      </c>
      <c r="BA27" s="105" t="s">
        <v>28</v>
      </c>
      <c r="BB27" s="105" t="s">
        <v>28</v>
      </c>
      <c r="BC27" s="115" t="s">
        <v>28</v>
      </c>
      <c r="BD27" s="116">
        <v>20</v>
      </c>
      <c r="BE27" s="116">
        <v>12</v>
      </c>
      <c r="BF27" s="116">
        <v>11</v>
      </c>
    </row>
    <row r="28" spans="1:58" x14ac:dyDescent="0.3">
      <c r="A28" s="10"/>
      <c r="B28" t="s">
        <v>73</v>
      </c>
      <c r="C28" s="105">
        <v>26</v>
      </c>
      <c r="D28" s="119">
        <v>5076</v>
      </c>
      <c r="E28" s="114">
        <v>4.7177408890999999</v>
      </c>
      <c r="F28" s="106">
        <v>2.9018348235999998</v>
      </c>
      <c r="G28" s="106">
        <v>7.6700020676999996</v>
      </c>
      <c r="H28" s="106">
        <v>0.14167765190000001</v>
      </c>
      <c r="I28" s="108">
        <v>5.1221434199999996</v>
      </c>
      <c r="J28" s="106">
        <v>3.4875253868999998</v>
      </c>
      <c r="K28" s="106">
        <v>7.5229139016</v>
      </c>
      <c r="L28" s="106">
        <v>0.69461972419999995</v>
      </c>
      <c r="M28" s="106">
        <v>0.42725358429999999</v>
      </c>
      <c r="N28" s="106">
        <v>1.1292978665</v>
      </c>
      <c r="O28" s="119">
        <v>31</v>
      </c>
      <c r="P28" s="119">
        <v>5158</v>
      </c>
      <c r="Q28" s="114">
        <v>5.3064561068999998</v>
      </c>
      <c r="R28" s="106">
        <v>3.3433469374999998</v>
      </c>
      <c r="S28" s="106">
        <v>8.4222418254000004</v>
      </c>
      <c r="T28" s="106">
        <v>0.3452699206</v>
      </c>
      <c r="U28" s="108">
        <v>6.0100814269000002</v>
      </c>
      <c r="V28" s="106">
        <v>4.2266865881999998</v>
      </c>
      <c r="W28" s="106">
        <v>8.5459562719999997</v>
      </c>
      <c r="X28" s="106">
        <v>0.80055589029999996</v>
      </c>
      <c r="Y28" s="106">
        <v>0.5043923911</v>
      </c>
      <c r="Z28" s="106">
        <v>1.2706173700000001</v>
      </c>
      <c r="AA28" s="119">
        <v>21</v>
      </c>
      <c r="AB28" s="119">
        <v>5226</v>
      </c>
      <c r="AC28" s="114">
        <v>3.4025950908999998</v>
      </c>
      <c r="AD28" s="106">
        <v>2.0130209904999998</v>
      </c>
      <c r="AE28" s="106">
        <v>5.7513823290000001</v>
      </c>
      <c r="AF28" s="106">
        <v>8.0113137200000004E-2</v>
      </c>
      <c r="AG28" s="108">
        <v>4.0183696900000001</v>
      </c>
      <c r="AH28" s="106">
        <v>2.6200071977000001</v>
      </c>
      <c r="AI28" s="106">
        <v>6.1630727502999996</v>
      </c>
      <c r="AJ28" s="106">
        <v>0.62582844609999999</v>
      </c>
      <c r="AK28" s="106">
        <v>0.37024852060000002</v>
      </c>
      <c r="AL28" s="106">
        <v>1.0578333800999999</v>
      </c>
      <c r="AM28" s="106">
        <v>0.17405137179999999</v>
      </c>
      <c r="AN28" s="106">
        <v>0.64121798470000002</v>
      </c>
      <c r="AO28" s="106">
        <v>0.33785382079999998</v>
      </c>
      <c r="AP28" s="106">
        <v>1.2169775170999999</v>
      </c>
      <c r="AQ28" s="106">
        <v>0.70528349209999996</v>
      </c>
      <c r="AR28" s="106">
        <v>1.1247875268</v>
      </c>
      <c r="AS28" s="106">
        <v>0.61151069010000003</v>
      </c>
      <c r="AT28" s="106">
        <v>2.0688877576000002</v>
      </c>
      <c r="AU28" s="105" t="s">
        <v>28</v>
      </c>
      <c r="AV28" s="105" t="s">
        <v>28</v>
      </c>
      <c r="AW28" s="105" t="s">
        <v>28</v>
      </c>
      <c r="AX28" s="105" t="s">
        <v>28</v>
      </c>
      <c r="AY28" s="105" t="s">
        <v>28</v>
      </c>
      <c r="AZ28" s="105" t="s">
        <v>28</v>
      </c>
      <c r="BA28" s="105" t="s">
        <v>28</v>
      </c>
      <c r="BB28" s="105" t="s">
        <v>28</v>
      </c>
      <c r="BC28" s="115" t="s">
        <v>28</v>
      </c>
      <c r="BD28" s="116">
        <v>26</v>
      </c>
      <c r="BE28" s="116">
        <v>31</v>
      </c>
      <c r="BF28" s="116">
        <v>21</v>
      </c>
    </row>
    <row r="29" spans="1:58" x14ac:dyDescent="0.3">
      <c r="A29" s="10"/>
      <c r="B29" t="s">
        <v>76</v>
      </c>
      <c r="C29" s="105">
        <v>23</v>
      </c>
      <c r="D29" s="119">
        <v>3512</v>
      </c>
      <c r="E29" s="114">
        <v>5.4280907340000004</v>
      </c>
      <c r="F29" s="106">
        <v>3.2448314536999998</v>
      </c>
      <c r="G29" s="106">
        <v>9.0803388209999998</v>
      </c>
      <c r="H29" s="106">
        <v>0.39322373090000001</v>
      </c>
      <c r="I29" s="108">
        <v>6.5489749431000002</v>
      </c>
      <c r="J29" s="106">
        <v>4.3519664410000001</v>
      </c>
      <c r="K29" s="106">
        <v>9.8551019146000005</v>
      </c>
      <c r="L29" s="106">
        <v>0.79920855710000005</v>
      </c>
      <c r="M29" s="106">
        <v>0.47775492180000001</v>
      </c>
      <c r="N29" s="106">
        <v>1.3369497384</v>
      </c>
      <c r="O29" s="119">
        <v>45</v>
      </c>
      <c r="P29" s="119">
        <v>3664</v>
      </c>
      <c r="Q29" s="114">
        <v>9.7053010741999994</v>
      </c>
      <c r="R29" s="106">
        <v>6.3429083217000004</v>
      </c>
      <c r="S29" s="106">
        <v>14.850107264</v>
      </c>
      <c r="T29" s="106">
        <v>7.8910129199999998E-2</v>
      </c>
      <c r="U29" s="108">
        <v>12.281659389</v>
      </c>
      <c r="V29" s="106">
        <v>9.1699594365999992</v>
      </c>
      <c r="W29" s="106">
        <v>16.449272037</v>
      </c>
      <c r="X29" s="106">
        <v>1.4641854724000001</v>
      </c>
      <c r="Y29" s="106">
        <v>0.9569197438</v>
      </c>
      <c r="Z29" s="106">
        <v>2.2403541273999998</v>
      </c>
      <c r="AA29" s="119">
        <v>22</v>
      </c>
      <c r="AB29" s="119">
        <v>3941</v>
      </c>
      <c r="AC29" s="114">
        <v>4.1310418841000001</v>
      </c>
      <c r="AD29" s="106">
        <v>2.4459132909000001</v>
      </c>
      <c r="AE29" s="106">
        <v>6.9771512799000002</v>
      </c>
      <c r="AF29" s="106">
        <v>0.30431622629999999</v>
      </c>
      <c r="AG29" s="108">
        <v>5.5823395077000004</v>
      </c>
      <c r="AH29" s="106">
        <v>3.6756949969999999</v>
      </c>
      <c r="AI29" s="106">
        <v>8.4779924354999991</v>
      </c>
      <c r="AJ29" s="106">
        <v>0.75980933790000005</v>
      </c>
      <c r="AK29" s="106">
        <v>0.4498690186</v>
      </c>
      <c r="AL29" s="106">
        <v>1.2832851477</v>
      </c>
      <c r="AM29" s="106">
        <v>6.4141290000000002E-3</v>
      </c>
      <c r="AN29" s="106">
        <v>0.4256479889</v>
      </c>
      <c r="AO29" s="106">
        <v>0.23031635040000001</v>
      </c>
      <c r="AP29" s="106">
        <v>0.78664067989999997</v>
      </c>
      <c r="AQ29" s="106">
        <v>6.0260779299999997E-2</v>
      </c>
      <c r="AR29" s="106">
        <v>1.7879769425000001</v>
      </c>
      <c r="AS29" s="106">
        <v>0.97523505099999996</v>
      </c>
      <c r="AT29" s="106">
        <v>3.2780420920000002</v>
      </c>
      <c r="AU29" s="105" t="s">
        <v>28</v>
      </c>
      <c r="AV29" s="105" t="s">
        <v>28</v>
      </c>
      <c r="AW29" s="105" t="s">
        <v>28</v>
      </c>
      <c r="AX29" s="105" t="s">
        <v>28</v>
      </c>
      <c r="AY29" s="105" t="s">
        <v>28</v>
      </c>
      <c r="AZ29" s="105" t="s">
        <v>28</v>
      </c>
      <c r="BA29" s="105" t="s">
        <v>28</v>
      </c>
      <c r="BB29" s="105" t="s">
        <v>28</v>
      </c>
      <c r="BC29" s="115" t="s">
        <v>28</v>
      </c>
      <c r="BD29" s="116">
        <v>23</v>
      </c>
      <c r="BE29" s="116">
        <v>45</v>
      </c>
      <c r="BF29" s="116">
        <v>22</v>
      </c>
    </row>
    <row r="30" spans="1:58" x14ac:dyDescent="0.3">
      <c r="A30" s="10"/>
      <c r="B30" t="s">
        <v>72</v>
      </c>
      <c r="C30" s="105">
        <v>22</v>
      </c>
      <c r="D30" s="119">
        <v>4685</v>
      </c>
      <c r="E30" s="114">
        <v>5.1287566017000001</v>
      </c>
      <c r="F30" s="106">
        <v>3.0878941127999999</v>
      </c>
      <c r="G30" s="106">
        <v>8.5184735354000001</v>
      </c>
      <c r="H30" s="106">
        <v>0.277947852</v>
      </c>
      <c r="I30" s="108">
        <v>4.6958377800999997</v>
      </c>
      <c r="J30" s="106">
        <v>3.091977371</v>
      </c>
      <c r="K30" s="106">
        <v>7.1316474254999997</v>
      </c>
      <c r="L30" s="106">
        <v>0.75513589660000002</v>
      </c>
      <c r="M30" s="106">
        <v>0.45464814780000001</v>
      </c>
      <c r="N30" s="106">
        <v>1.2542231286000001</v>
      </c>
      <c r="O30" s="119">
        <v>26</v>
      </c>
      <c r="P30" s="119">
        <v>4831</v>
      </c>
      <c r="Q30" s="114">
        <v>5.4270596632999997</v>
      </c>
      <c r="R30" s="106">
        <v>3.3536628829000001</v>
      </c>
      <c r="S30" s="106">
        <v>8.7823307283999998</v>
      </c>
      <c r="T30" s="106">
        <v>0.41548931490000002</v>
      </c>
      <c r="U30" s="108">
        <v>5.3819085076000004</v>
      </c>
      <c r="V30" s="106">
        <v>3.6643922300999998</v>
      </c>
      <c r="W30" s="106">
        <v>7.9044319943000003</v>
      </c>
      <c r="X30" s="106">
        <v>0.81875068650000005</v>
      </c>
      <c r="Y30" s="106">
        <v>0.50594870110000001</v>
      </c>
      <c r="Z30" s="106">
        <v>1.3249420052000001</v>
      </c>
      <c r="AA30" s="119">
        <v>21</v>
      </c>
      <c r="AB30" s="119">
        <v>5412</v>
      </c>
      <c r="AC30" s="114">
        <v>3.8640799558999999</v>
      </c>
      <c r="AD30" s="106">
        <v>2.3034772871000002</v>
      </c>
      <c r="AE30" s="106">
        <v>6.4819887692</v>
      </c>
      <c r="AF30" s="106">
        <v>0.1957158695</v>
      </c>
      <c r="AG30" s="108">
        <v>3.8802660753999998</v>
      </c>
      <c r="AH30" s="106">
        <v>2.5299626044000001</v>
      </c>
      <c r="AI30" s="106">
        <v>5.9512598286999996</v>
      </c>
      <c r="AJ30" s="106">
        <v>0.7107078832</v>
      </c>
      <c r="AK30" s="106">
        <v>0.42367121940000002</v>
      </c>
      <c r="AL30" s="106">
        <v>1.1922114887999999</v>
      </c>
      <c r="AM30" s="106">
        <v>0.30491821479999998</v>
      </c>
      <c r="AN30" s="106">
        <v>0.71200248300000002</v>
      </c>
      <c r="AO30" s="106">
        <v>0.3721019652</v>
      </c>
      <c r="AP30" s="106">
        <v>1.3623887622999999</v>
      </c>
      <c r="AQ30" s="106">
        <v>0.86279664860000005</v>
      </c>
      <c r="AR30" s="106">
        <v>1.0581628423</v>
      </c>
      <c r="AS30" s="106">
        <v>0.55730522660000004</v>
      </c>
      <c r="AT30" s="106">
        <v>2.0091478556000002</v>
      </c>
      <c r="AU30" s="105" t="s">
        <v>28</v>
      </c>
      <c r="AV30" s="105" t="s">
        <v>28</v>
      </c>
      <c r="AW30" s="105" t="s">
        <v>28</v>
      </c>
      <c r="AX30" s="105" t="s">
        <v>28</v>
      </c>
      <c r="AY30" s="105" t="s">
        <v>28</v>
      </c>
      <c r="AZ30" s="105" t="s">
        <v>28</v>
      </c>
      <c r="BA30" s="105" t="s">
        <v>28</v>
      </c>
      <c r="BB30" s="105" t="s">
        <v>28</v>
      </c>
      <c r="BC30" s="115" t="s">
        <v>28</v>
      </c>
      <c r="BD30" s="116">
        <v>22</v>
      </c>
      <c r="BE30" s="116">
        <v>26</v>
      </c>
      <c r="BF30" s="116">
        <v>21</v>
      </c>
    </row>
    <row r="31" spans="1:58" x14ac:dyDescent="0.3">
      <c r="A31" s="10"/>
      <c r="B31" t="s">
        <v>78</v>
      </c>
      <c r="C31" s="105">
        <v>49</v>
      </c>
      <c r="D31" s="119">
        <v>4334</v>
      </c>
      <c r="E31" s="114">
        <v>11.677680527</v>
      </c>
      <c r="F31" s="106">
        <v>7.8107872613999998</v>
      </c>
      <c r="G31" s="106">
        <v>17.458960014999999</v>
      </c>
      <c r="H31" s="106">
        <v>8.2613944999999998E-3</v>
      </c>
      <c r="I31" s="108">
        <v>11.30595293</v>
      </c>
      <c r="J31" s="106">
        <v>8.5448993703999996</v>
      </c>
      <c r="K31" s="106">
        <v>14.959166413</v>
      </c>
      <c r="L31" s="106">
        <v>1.7193710756</v>
      </c>
      <c r="M31" s="106">
        <v>1.1500264683000001</v>
      </c>
      <c r="N31" s="106">
        <v>2.5705816143</v>
      </c>
      <c r="O31" s="119">
        <v>32</v>
      </c>
      <c r="P31" s="119">
        <v>4243</v>
      </c>
      <c r="Q31" s="114">
        <v>7.1624306250999998</v>
      </c>
      <c r="R31" s="106">
        <v>4.5405824328</v>
      </c>
      <c r="S31" s="106">
        <v>11.298200885</v>
      </c>
      <c r="T31" s="106">
        <v>0.73901631960000003</v>
      </c>
      <c r="U31" s="108">
        <v>7.5418336083000002</v>
      </c>
      <c r="V31" s="106">
        <v>5.3334023840000002</v>
      </c>
      <c r="W31" s="106">
        <v>10.664722082000001</v>
      </c>
      <c r="X31" s="106">
        <v>1.080556573</v>
      </c>
      <c r="Y31" s="106">
        <v>0.68501273519999994</v>
      </c>
      <c r="Z31" s="106">
        <v>1.7044975188</v>
      </c>
      <c r="AA31" s="119">
        <v>36</v>
      </c>
      <c r="AB31" s="119">
        <v>4372</v>
      </c>
      <c r="AC31" s="114">
        <v>7.9084461556000001</v>
      </c>
      <c r="AD31" s="106">
        <v>5.0763923920999998</v>
      </c>
      <c r="AE31" s="106">
        <v>12.320466143000001</v>
      </c>
      <c r="AF31" s="106">
        <v>9.7598300299999996E-2</v>
      </c>
      <c r="AG31" s="108">
        <v>8.2342177493000008</v>
      </c>
      <c r="AH31" s="106">
        <v>5.9395757250000001</v>
      </c>
      <c r="AI31" s="106">
        <v>11.415351041999999</v>
      </c>
      <c r="AJ31" s="106">
        <v>1.4545752394</v>
      </c>
      <c r="AK31" s="106">
        <v>0.93368463710000005</v>
      </c>
      <c r="AL31" s="106">
        <v>2.2660639822999999</v>
      </c>
      <c r="AM31" s="106">
        <v>0.73381432859999995</v>
      </c>
      <c r="AN31" s="106">
        <v>1.1041567548</v>
      </c>
      <c r="AO31" s="106">
        <v>0.62375874080000004</v>
      </c>
      <c r="AP31" s="106">
        <v>1.9545411700999999</v>
      </c>
      <c r="AQ31" s="106">
        <v>7.59511826E-2</v>
      </c>
      <c r="AR31" s="106">
        <v>0.61334360099999996</v>
      </c>
      <c r="AS31" s="106">
        <v>0.35747256719999998</v>
      </c>
      <c r="AT31" s="106">
        <v>1.0523615160999999</v>
      </c>
      <c r="AU31" s="105" t="s">
        <v>28</v>
      </c>
      <c r="AV31" s="105" t="s">
        <v>28</v>
      </c>
      <c r="AW31" s="105" t="s">
        <v>28</v>
      </c>
      <c r="AX31" s="105" t="s">
        <v>28</v>
      </c>
      <c r="AY31" s="105" t="s">
        <v>28</v>
      </c>
      <c r="AZ31" s="105" t="s">
        <v>28</v>
      </c>
      <c r="BA31" s="105" t="s">
        <v>28</v>
      </c>
      <c r="BB31" s="105" t="s">
        <v>28</v>
      </c>
      <c r="BC31" s="115" t="s">
        <v>28</v>
      </c>
      <c r="BD31" s="116">
        <v>49</v>
      </c>
      <c r="BE31" s="116">
        <v>32</v>
      </c>
      <c r="BF31" s="116">
        <v>36</v>
      </c>
    </row>
    <row r="32" spans="1:58" x14ac:dyDescent="0.3">
      <c r="A32" s="10"/>
      <c r="B32" t="s">
        <v>183</v>
      </c>
      <c r="C32" s="105">
        <v>117</v>
      </c>
      <c r="D32" s="119">
        <v>7181</v>
      </c>
      <c r="E32" s="114">
        <v>16.412700309000002</v>
      </c>
      <c r="F32" s="106">
        <v>11.669129159000001</v>
      </c>
      <c r="G32" s="106">
        <v>23.084561646000001</v>
      </c>
      <c r="H32" s="106">
        <v>3.9828533999999999E-7</v>
      </c>
      <c r="I32" s="108">
        <v>16.292995404999999</v>
      </c>
      <c r="J32" s="106">
        <v>13.592749848</v>
      </c>
      <c r="K32" s="106">
        <v>19.529653839000002</v>
      </c>
      <c r="L32" s="106">
        <v>2.4165348690999999</v>
      </c>
      <c r="M32" s="106">
        <v>1.7181120092</v>
      </c>
      <c r="N32" s="106">
        <v>3.3988708199</v>
      </c>
      <c r="O32" s="119">
        <v>63</v>
      </c>
      <c r="P32" s="119">
        <v>7327</v>
      </c>
      <c r="Q32" s="114">
        <v>7.6831058840999997</v>
      </c>
      <c r="R32" s="106">
        <v>5.2348686332999996</v>
      </c>
      <c r="S32" s="106">
        <v>11.276331874</v>
      </c>
      <c r="T32" s="106">
        <v>0.45070243920000003</v>
      </c>
      <c r="U32" s="108">
        <v>8.5983349255999997</v>
      </c>
      <c r="V32" s="106">
        <v>6.7169643558000001</v>
      </c>
      <c r="W32" s="106">
        <v>11.006663066</v>
      </c>
      <c r="X32" s="106">
        <v>1.1591079898000001</v>
      </c>
      <c r="Y32" s="106">
        <v>0.78975588129999996</v>
      </c>
      <c r="Z32" s="106">
        <v>1.7011982613000001</v>
      </c>
      <c r="AA32" s="119">
        <v>45</v>
      </c>
      <c r="AB32" s="119">
        <v>7921</v>
      </c>
      <c r="AC32" s="114">
        <v>5.1086044281999996</v>
      </c>
      <c r="AD32" s="106">
        <v>3.3649584261999999</v>
      </c>
      <c r="AE32" s="106">
        <v>7.7557686898</v>
      </c>
      <c r="AF32" s="106">
        <v>0.76996567279999995</v>
      </c>
      <c r="AG32" s="108">
        <v>5.6811008710999999</v>
      </c>
      <c r="AH32" s="106">
        <v>4.2417284907999999</v>
      </c>
      <c r="AI32" s="106">
        <v>7.6089045249999998</v>
      </c>
      <c r="AJ32" s="106">
        <v>0.93960929400000004</v>
      </c>
      <c r="AK32" s="106">
        <v>0.61890605460000003</v>
      </c>
      <c r="AL32" s="106">
        <v>1.4264937607999999</v>
      </c>
      <c r="AM32" s="106">
        <v>0.10492082480000001</v>
      </c>
      <c r="AN32" s="106">
        <v>0.6649139691</v>
      </c>
      <c r="AO32" s="106">
        <v>0.40600318969999999</v>
      </c>
      <c r="AP32" s="106">
        <v>1.0889337756999999</v>
      </c>
      <c r="AQ32" s="106">
        <v>5.5364450000000001E-4</v>
      </c>
      <c r="AR32" s="106">
        <v>0.4681195501</v>
      </c>
      <c r="AS32" s="106">
        <v>0.30427550749999999</v>
      </c>
      <c r="AT32" s="106">
        <v>0.72018913039999999</v>
      </c>
      <c r="AU32" s="105">
        <v>1</v>
      </c>
      <c r="AV32" s="105" t="s">
        <v>28</v>
      </c>
      <c r="AW32" s="105" t="s">
        <v>28</v>
      </c>
      <c r="AX32" s="105" t="s">
        <v>231</v>
      </c>
      <c r="AY32" s="105" t="s">
        <v>28</v>
      </c>
      <c r="AZ32" s="105" t="s">
        <v>28</v>
      </c>
      <c r="BA32" s="105" t="s">
        <v>28</v>
      </c>
      <c r="BB32" s="105" t="s">
        <v>28</v>
      </c>
      <c r="BC32" s="115" t="s">
        <v>239</v>
      </c>
      <c r="BD32" s="116">
        <v>117</v>
      </c>
      <c r="BE32" s="116">
        <v>63</v>
      </c>
      <c r="BF32" s="116">
        <v>45</v>
      </c>
    </row>
    <row r="33" spans="1:93" x14ac:dyDescent="0.3">
      <c r="A33" s="10"/>
      <c r="B33" t="s">
        <v>71</v>
      </c>
      <c r="C33" s="105">
        <v>94</v>
      </c>
      <c r="D33" s="119">
        <v>13870</v>
      </c>
      <c r="E33" s="114">
        <v>8.0217984997999991</v>
      </c>
      <c r="F33" s="106">
        <v>5.6757800043</v>
      </c>
      <c r="G33" s="106">
        <v>11.337516804</v>
      </c>
      <c r="H33" s="106">
        <v>0.3457033914</v>
      </c>
      <c r="I33" s="108">
        <v>6.7772170150999997</v>
      </c>
      <c r="J33" s="106">
        <v>5.5367722155000001</v>
      </c>
      <c r="K33" s="106">
        <v>8.2955680101000002</v>
      </c>
      <c r="L33" s="106">
        <v>1.1810948486999999</v>
      </c>
      <c r="M33" s="106">
        <v>0.83567725189999997</v>
      </c>
      <c r="N33" s="106">
        <v>1.6692868431000001</v>
      </c>
      <c r="O33" s="119">
        <v>63</v>
      </c>
      <c r="P33" s="119">
        <v>16259</v>
      </c>
      <c r="Q33" s="114">
        <v>4.3120767314000004</v>
      </c>
      <c r="R33" s="106">
        <v>2.9637663738</v>
      </c>
      <c r="S33" s="106">
        <v>6.2737757946999997</v>
      </c>
      <c r="T33" s="106">
        <v>2.46125817E-2</v>
      </c>
      <c r="U33" s="108">
        <v>3.8747770466000002</v>
      </c>
      <c r="V33" s="106">
        <v>3.0269510938000002</v>
      </c>
      <c r="W33" s="106">
        <v>4.9600725928999996</v>
      </c>
      <c r="X33" s="106">
        <v>0.65053933490000004</v>
      </c>
      <c r="Y33" s="106">
        <v>0.44712715609999998</v>
      </c>
      <c r="Z33" s="106">
        <v>0.94649009910000004</v>
      </c>
      <c r="AA33" s="119">
        <v>68</v>
      </c>
      <c r="AB33" s="119">
        <v>15615</v>
      </c>
      <c r="AC33" s="114">
        <v>4.5049171706999998</v>
      </c>
      <c r="AD33" s="106">
        <v>3.1086315133000002</v>
      </c>
      <c r="AE33" s="106">
        <v>6.5283642104000004</v>
      </c>
      <c r="AF33" s="106">
        <v>0.32047737279999999</v>
      </c>
      <c r="AG33" s="108">
        <v>4.3547870636999999</v>
      </c>
      <c r="AH33" s="106">
        <v>3.4335515726999999</v>
      </c>
      <c r="AI33" s="106">
        <v>5.523193687</v>
      </c>
      <c r="AJ33" s="106">
        <v>0.82857502510000003</v>
      </c>
      <c r="AK33" s="106">
        <v>0.57176066430000005</v>
      </c>
      <c r="AL33" s="106">
        <v>1.2007411755999999</v>
      </c>
      <c r="AM33" s="106">
        <v>0.84796999610000001</v>
      </c>
      <c r="AN33" s="106">
        <v>1.0447210129</v>
      </c>
      <c r="AO33" s="106">
        <v>0.66795619930000005</v>
      </c>
      <c r="AP33" s="106">
        <v>1.6340023433999999</v>
      </c>
      <c r="AQ33" s="106">
        <v>4.3778651999999999E-3</v>
      </c>
      <c r="AR33" s="106">
        <v>0.53754488239999998</v>
      </c>
      <c r="AS33" s="106">
        <v>0.35074463589999999</v>
      </c>
      <c r="AT33" s="106">
        <v>0.82383156030000004</v>
      </c>
      <c r="AU33" s="105" t="s">
        <v>28</v>
      </c>
      <c r="AV33" s="105" t="s">
        <v>28</v>
      </c>
      <c r="AW33" s="105" t="s">
        <v>28</v>
      </c>
      <c r="AX33" s="105" t="s">
        <v>231</v>
      </c>
      <c r="AY33" s="105" t="s">
        <v>28</v>
      </c>
      <c r="AZ33" s="105" t="s">
        <v>28</v>
      </c>
      <c r="BA33" s="105" t="s">
        <v>28</v>
      </c>
      <c r="BB33" s="105" t="s">
        <v>28</v>
      </c>
      <c r="BC33" s="115" t="s">
        <v>459</v>
      </c>
      <c r="BD33" s="116">
        <v>94</v>
      </c>
      <c r="BE33" s="116">
        <v>63</v>
      </c>
      <c r="BF33" s="116">
        <v>68</v>
      </c>
    </row>
    <row r="34" spans="1:93" x14ac:dyDescent="0.3">
      <c r="A34" s="10"/>
      <c r="B34" t="s">
        <v>77</v>
      </c>
      <c r="C34" s="105">
        <v>71</v>
      </c>
      <c r="D34" s="119">
        <v>6970</v>
      </c>
      <c r="E34" s="114">
        <v>10.684451155</v>
      </c>
      <c r="F34" s="106">
        <v>7.3864176555999999</v>
      </c>
      <c r="G34" s="106">
        <v>15.455055725999999</v>
      </c>
      <c r="H34" s="106">
        <v>1.6148426399999999E-2</v>
      </c>
      <c r="I34" s="108">
        <v>10.18651363</v>
      </c>
      <c r="J34" s="106">
        <v>8.0724717290000001</v>
      </c>
      <c r="K34" s="106">
        <v>12.854186847999999</v>
      </c>
      <c r="L34" s="106">
        <v>1.573132287</v>
      </c>
      <c r="M34" s="106">
        <v>1.0875441266000001</v>
      </c>
      <c r="N34" s="106">
        <v>2.2755354307000002</v>
      </c>
      <c r="O34" s="119">
        <v>70</v>
      </c>
      <c r="P34" s="119">
        <v>7178</v>
      </c>
      <c r="Q34" s="114">
        <v>9.8886421501000008</v>
      </c>
      <c r="R34" s="106">
        <v>6.820195794</v>
      </c>
      <c r="S34" s="106">
        <v>14.337600639</v>
      </c>
      <c r="T34" s="106">
        <v>3.4823529899999997E-2</v>
      </c>
      <c r="U34" s="108">
        <v>9.7520200612999997</v>
      </c>
      <c r="V34" s="106">
        <v>7.7153661684000001</v>
      </c>
      <c r="W34" s="106">
        <v>12.326297055</v>
      </c>
      <c r="X34" s="106">
        <v>1.4918451337</v>
      </c>
      <c r="Y34" s="106">
        <v>1.0289254834999999</v>
      </c>
      <c r="Z34" s="106">
        <v>2.1630350676000001</v>
      </c>
      <c r="AA34" s="119">
        <v>66</v>
      </c>
      <c r="AB34" s="119">
        <v>7557</v>
      </c>
      <c r="AC34" s="114">
        <v>8.5728224714000003</v>
      </c>
      <c r="AD34" s="106">
        <v>5.8758673302000002</v>
      </c>
      <c r="AE34" s="106">
        <v>12.507648828000001</v>
      </c>
      <c r="AF34" s="106">
        <v>1.8138012200000001E-2</v>
      </c>
      <c r="AG34" s="108">
        <v>8.7336244540999992</v>
      </c>
      <c r="AH34" s="106">
        <v>6.8614965015999996</v>
      </c>
      <c r="AI34" s="106">
        <v>11.116553959999999</v>
      </c>
      <c r="AJ34" s="106">
        <v>1.5767718529000001</v>
      </c>
      <c r="AK34" s="106">
        <v>1.0807295087</v>
      </c>
      <c r="AL34" s="106">
        <v>2.3004918956</v>
      </c>
      <c r="AM34" s="106">
        <v>0.53407528179999997</v>
      </c>
      <c r="AN34" s="106">
        <v>0.86693626300000004</v>
      </c>
      <c r="AO34" s="106">
        <v>0.55273478450000002</v>
      </c>
      <c r="AP34" s="106">
        <v>1.3597452252</v>
      </c>
      <c r="AQ34" s="106">
        <v>0.73202328350000001</v>
      </c>
      <c r="AR34" s="106">
        <v>0.9255170908</v>
      </c>
      <c r="AS34" s="106">
        <v>0.59426800020000003</v>
      </c>
      <c r="AT34" s="106">
        <v>1.441406714</v>
      </c>
      <c r="AU34" s="105" t="s">
        <v>28</v>
      </c>
      <c r="AV34" s="105" t="s">
        <v>28</v>
      </c>
      <c r="AW34" s="105" t="s">
        <v>28</v>
      </c>
      <c r="AX34" s="105" t="s">
        <v>28</v>
      </c>
      <c r="AY34" s="105" t="s">
        <v>28</v>
      </c>
      <c r="AZ34" s="105" t="s">
        <v>28</v>
      </c>
      <c r="BA34" s="105" t="s">
        <v>28</v>
      </c>
      <c r="BB34" s="105" t="s">
        <v>28</v>
      </c>
      <c r="BC34" s="115" t="s">
        <v>28</v>
      </c>
      <c r="BD34" s="116">
        <v>71</v>
      </c>
      <c r="BE34" s="116">
        <v>70</v>
      </c>
      <c r="BF34" s="116">
        <v>66</v>
      </c>
    </row>
    <row r="35" spans="1:93" x14ac:dyDescent="0.3">
      <c r="A35" s="10"/>
      <c r="B35" t="s">
        <v>79</v>
      </c>
      <c r="C35" s="105">
        <v>142</v>
      </c>
      <c r="D35" s="119">
        <v>13679</v>
      </c>
      <c r="E35" s="114">
        <v>10.974026688</v>
      </c>
      <c r="F35" s="106">
        <v>7.8988294417000002</v>
      </c>
      <c r="G35" s="106">
        <v>15.246469447999999</v>
      </c>
      <c r="H35" s="106">
        <v>4.2365932000000004E-3</v>
      </c>
      <c r="I35" s="108">
        <v>10.380875795</v>
      </c>
      <c r="J35" s="106">
        <v>8.8064880093000006</v>
      </c>
      <c r="K35" s="106">
        <v>12.236726168000001</v>
      </c>
      <c r="L35" s="106">
        <v>1.6157681337000001</v>
      </c>
      <c r="M35" s="106">
        <v>1.1629894173999999</v>
      </c>
      <c r="N35" s="106">
        <v>2.2448240908999999</v>
      </c>
      <c r="O35" s="119">
        <v>131</v>
      </c>
      <c r="P35" s="119">
        <v>14347</v>
      </c>
      <c r="Q35" s="114">
        <v>9.0357210054999992</v>
      </c>
      <c r="R35" s="106">
        <v>6.4713639669000003</v>
      </c>
      <c r="S35" s="106">
        <v>12.616235852000001</v>
      </c>
      <c r="T35" s="106">
        <v>6.8892491299999997E-2</v>
      </c>
      <c r="U35" s="108">
        <v>9.1308287447000005</v>
      </c>
      <c r="V35" s="106">
        <v>7.6937907979000002</v>
      </c>
      <c r="W35" s="106">
        <v>10.836275089000001</v>
      </c>
      <c r="X35" s="106">
        <v>1.3631696046999999</v>
      </c>
      <c r="Y35" s="106">
        <v>0.97629914149999997</v>
      </c>
      <c r="Z35" s="106">
        <v>1.9033422157</v>
      </c>
      <c r="AA35" s="119">
        <v>100</v>
      </c>
      <c r="AB35" s="119">
        <v>14517</v>
      </c>
      <c r="AC35" s="114">
        <v>6.6417936495000003</v>
      </c>
      <c r="AD35" s="106">
        <v>4.6843173256000004</v>
      </c>
      <c r="AE35" s="106">
        <v>9.4172575888000001</v>
      </c>
      <c r="AF35" s="106">
        <v>0.26118609659999997</v>
      </c>
      <c r="AG35" s="108">
        <v>6.8884755803999997</v>
      </c>
      <c r="AH35" s="106">
        <v>5.6624315987999996</v>
      </c>
      <c r="AI35" s="106">
        <v>8.3799856993000006</v>
      </c>
      <c r="AJ35" s="106">
        <v>1.2216038899999999</v>
      </c>
      <c r="AK35" s="106">
        <v>0.86157152250000002</v>
      </c>
      <c r="AL35" s="106">
        <v>1.7320861067</v>
      </c>
      <c r="AM35" s="106">
        <v>0.12572521880000001</v>
      </c>
      <c r="AN35" s="106">
        <v>0.73505962010000003</v>
      </c>
      <c r="AO35" s="106">
        <v>0.49569054289999998</v>
      </c>
      <c r="AP35" s="106">
        <v>1.0900200796999999</v>
      </c>
      <c r="AQ35" s="106">
        <v>0.31133992869999999</v>
      </c>
      <c r="AR35" s="106">
        <v>0.82337333980000005</v>
      </c>
      <c r="AS35" s="106">
        <v>0.56519469470000006</v>
      </c>
      <c r="AT35" s="106">
        <v>1.1994869433999999</v>
      </c>
      <c r="AU35" s="105">
        <v>1</v>
      </c>
      <c r="AV35" s="105" t="s">
        <v>28</v>
      </c>
      <c r="AW35" s="105" t="s">
        <v>28</v>
      </c>
      <c r="AX35" s="105" t="s">
        <v>28</v>
      </c>
      <c r="AY35" s="105" t="s">
        <v>28</v>
      </c>
      <c r="AZ35" s="105" t="s">
        <v>28</v>
      </c>
      <c r="BA35" s="105" t="s">
        <v>28</v>
      </c>
      <c r="BB35" s="105" t="s">
        <v>28</v>
      </c>
      <c r="BC35" s="115">
        <v>-1</v>
      </c>
      <c r="BD35" s="116">
        <v>142</v>
      </c>
      <c r="BE35" s="116">
        <v>131</v>
      </c>
      <c r="BF35" s="116">
        <v>100</v>
      </c>
    </row>
    <row r="36" spans="1:93" x14ac:dyDescent="0.3">
      <c r="A36" s="10"/>
      <c r="B36" t="s">
        <v>80</v>
      </c>
      <c r="C36" s="105">
        <v>73</v>
      </c>
      <c r="D36" s="119">
        <v>5815</v>
      </c>
      <c r="E36" s="114">
        <v>14.208371745999999</v>
      </c>
      <c r="F36" s="106">
        <v>9.8641353044999995</v>
      </c>
      <c r="G36" s="106">
        <v>20.465841298000001</v>
      </c>
      <c r="H36" s="106">
        <v>7.3616300000000002E-5</v>
      </c>
      <c r="I36" s="108">
        <v>12.553740327</v>
      </c>
      <c r="J36" s="106">
        <v>9.9803905414000003</v>
      </c>
      <c r="K36" s="106">
        <v>15.790604138999999</v>
      </c>
      <c r="L36" s="106">
        <v>2.0919790840000001</v>
      </c>
      <c r="M36" s="106">
        <v>1.452352536</v>
      </c>
      <c r="N36" s="106">
        <v>3.0133017840999998</v>
      </c>
      <c r="O36" s="119">
        <v>113</v>
      </c>
      <c r="P36" s="119">
        <v>5888</v>
      </c>
      <c r="Q36" s="114">
        <v>19.819752063999999</v>
      </c>
      <c r="R36" s="106">
        <v>14.122988953</v>
      </c>
      <c r="S36" s="106">
        <v>27.814407642999999</v>
      </c>
      <c r="T36" s="106">
        <v>2.374043E-10</v>
      </c>
      <c r="U36" s="108">
        <v>19.191576087000001</v>
      </c>
      <c r="V36" s="106">
        <v>15.960126773000001</v>
      </c>
      <c r="W36" s="106">
        <v>23.077297438999999</v>
      </c>
      <c r="X36" s="106">
        <v>2.9900971456000001</v>
      </c>
      <c r="Y36" s="106">
        <v>2.1306577812</v>
      </c>
      <c r="Z36" s="106">
        <v>4.1962069269000004</v>
      </c>
      <c r="AA36" s="119">
        <v>75</v>
      </c>
      <c r="AB36" s="119">
        <v>6203</v>
      </c>
      <c r="AC36" s="114">
        <v>13.212874006</v>
      </c>
      <c r="AD36" s="106">
        <v>9.1853991750000006</v>
      </c>
      <c r="AE36" s="106">
        <v>19.006255056000001</v>
      </c>
      <c r="AF36" s="106">
        <v>1.6939268E-6</v>
      </c>
      <c r="AG36" s="108">
        <v>12.090923747</v>
      </c>
      <c r="AH36" s="106">
        <v>9.6420902952999992</v>
      </c>
      <c r="AI36" s="106">
        <v>15.1616955</v>
      </c>
      <c r="AJ36" s="106">
        <v>2.43020171</v>
      </c>
      <c r="AK36" s="106">
        <v>1.6894411292</v>
      </c>
      <c r="AL36" s="106">
        <v>3.4957597804999998</v>
      </c>
      <c r="AM36" s="106">
        <v>5.3161716400000003E-2</v>
      </c>
      <c r="AN36" s="106">
        <v>0.66665183110000004</v>
      </c>
      <c r="AO36" s="106">
        <v>0.4419748268</v>
      </c>
      <c r="AP36" s="106">
        <v>1.0055429336999999</v>
      </c>
      <c r="AQ36" s="106">
        <v>0.113625147</v>
      </c>
      <c r="AR36" s="106">
        <v>1.3949347904</v>
      </c>
      <c r="AS36" s="106">
        <v>0.92358309169999997</v>
      </c>
      <c r="AT36" s="106">
        <v>2.1068413736</v>
      </c>
      <c r="AU36" s="105">
        <v>1</v>
      </c>
      <c r="AV36" s="105">
        <v>2</v>
      </c>
      <c r="AW36" s="105">
        <v>3</v>
      </c>
      <c r="AX36" s="105" t="s">
        <v>28</v>
      </c>
      <c r="AY36" s="105" t="s">
        <v>28</v>
      </c>
      <c r="AZ36" s="105" t="s">
        <v>28</v>
      </c>
      <c r="BA36" s="105" t="s">
        <v>28</v>
      </c>
      <c r="BB36" s="105" t="s">
        <v>28</v>
      </c>
      <c r="BC36" s="115" t="s">
        <v>234</v>
      </c>
      <c r="BD36" s="116">
        <v>73</v>
      </c>
      <c r="BE36" s="116">
        <v>113</v>
      </c>
      <c r="BF36" s="116">
        <v>75</v>
      </c>
      <c r="BQ36" s="52"/>
    </row>
    <row r="37" spans="1:93" s="3" customFormat="1" x14ac:dyDescent="0.3">
      <c r="A37" s="10"/>
      <c r="B37" s="3" t="s">
        <v>134</v>
      </c>
      <c r="C37" s="111">
        <v>34</v>
      </c>
      <c r="D37" s="118">
        <v>12976</v>
      </c>
      <c r="E37" s="107">
        <v>2.6141500948999998</v>
      </c>
      <c r="F37" s="112">
        <v>1.6718601527000001</v>
      </c>
      <c r="G37" s="112">
        <v>4.0875313091000001</v>
      </c>
      <c r="H37" s="112">
        <v>2.8339100000000001E-5</v>
      </c>
      <c r="I37" s="113">
        <v>2.6202219482000002</v>
      </c>
      <c r="J37" s="112">
        <v>1.8722257748</v>
      </c>
      <c r="K37" s="112">
        <v>3.6670593634999999</v>
      </c>
      <c r="L37" s="112">
        <v>0.38489613160000002</v>
      </c>
      <c r="M37" s="112">
        <v>0.24615744389999999</v>
      </c>
      <c r="N37" s="112">
        <v>0.60183039660000004</v>
      </c>
      <c r="O37" s="118">
        <v>42</v>
      </c>
      <c r="P37" s="118">
        <v>14043</v>
      </c>
      <c r="Q37" s="107">
        <v>2.8750483578999999</v>
      </c>
      <c r="R37" s="112">
        <v>1.8814984332</v>
      </c>
      <c r="S37" s="112">
        <v>4.3932553513999997</v>
      </c>
      <c r="T37" s="112">
        <v>1.12818E-4</v>
      </c>
      <c r="U37" s="113">
        <v>2.9908139286000002</v>
      </c>
      <c r="V37" s="112">
        <v>2.2102741523999998</v>
      </c>
      <c r="W37" s="112">
        <v>4.0469947795000003</v>
      </c>
      <c r="X37" s="112">
        <v>0.43374275629999998</v>
      </c>
      <c r="Y37" s="112">
        <v>0.28385133559999998</v>
      </c>
      <c r="Z37" s="112">
        <v>0.6627863075</v>
      </c>
      <c r="AA37" s="118">
        <v>49</v>
      </c>
      <c r="AB37" s="118">
        <v>15617</v>
      </c>
      <c r="AC37" s="107">
        <v>2.8017270153</v>
      </c>
      <c r="AD37" s="112">
        <v>1.8609236268</v>
      </c>
      <c r="AE37" s="112">
        <v>4.2181603561000003</v>
      </c>
      <c r="AF37" s="112">
        <v>1.4942454000000001E-3</v>
      </c>
      <c r="AG37" s="113">
        <v>3.1376064545000002</v>
      </c>
      <c r="AH37" s="112">
        <v>2.3713641461999999</v>
      </c>
      <c r="AI37" s="112">
        <v>4.1514392798999999</v>
      </c>
      <c r="AJ37" s="112">
        <v>0.51531270029999998</v>
      </c>
      <c r="AK37" s="112">
        <v>0.34227373830000002</v>
      </c>
      <c r="AL37" s="112">
        <v>0.77583276020000003</v>
      </c>
      <c r="AM37" s="112">
        <v>0.92223345440000004</v>
      </c>
      <c r="AN37" s="112">
        <v>0.97449735329999998</v>
      </c>
      <c r="AO37" s="112">
        <v>0.58013134659999999</v>
      </c>
      <c r="AP37" s="112">
        <v>1.6369484205</v>
      </c>
      <c r="AQ37" s="112">
        <v>0.73419594889999995</v>
      </c>
      <c r="AR37" s="112">
        <v>1.0998023271999999</v>
      </c>
      <c r="AS37" s="112">
        <v>0.63509133230000003</v>
      </c>
      <c r="AT37" s="112">
        <v>1.9045530891</v>
      </c>
      <c r="AU37" s="111">
        <v>1</v>
      </c>
      <c r="AV37" s="111">
        <v>2</v>
      </c>
      <c r="AW37" s="111">
        <v>3</v>
      </c>
      <c r="AX37" s="111" t="s">
        <v>28</v>
      </c>
      <c r="AY37" s="111" t="s">
        <v>28</v>
      </c>
      <c r="AZ37" s="111" t="s">
        <v>28</v>
      </c>
      <c r="BA37" s="111" t="s">
        <v>28</v>
      </c>
      <c r="BB37" s="111" t="s">
        <v>28</v>
      </c>
      <c r="BC37" s="109" t="s">
        <v>234</v>
      </c>
      <c r="BD37" s="110">
        <v>34</v>
      </c>
      <c r="BE37" s="110">
        <v>42</v>
      </c>
      <c r="BF37" s="110">
        <v>49</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76</v>
      </c>
      <c r="D38" s="119">
        <v>7173</v>
      </c>
      <c r="E38" s="114">
        <v>8.0866840117999992</v>
      </c>
      <c r="F38" s="106">
        <v>5.4725923192000003</v>
      </c>
      <c r="G38" s="106">
        <v>11.949448176000001</v>
      </c>
      <c r="H38" s="106">
        <v>0.38108405880000001</v>
      </c>
      <c r="I38" s="108">
        <v>10.595287884999999</v>
      </c>
      <c r="J38" s="106">
        <v>8.4620044247999999</v>
      </c>
      <c r="K38" s="106">
        <v>13.266375167</v>
      </c>
      <c r="L38" s="106">
        <v>1.1906483103000001</v>
      </c>
      <c r="M38" s="106">
        <v>0.80576077759999998</v>
      </c>
      <c r="N38" s="106">
        <v>1.7593849665000001</v>
      </c>
      <c r="O38" s="119">
        <v>60</v>
      </c>
      <c r="P38" s="119">
        <v>7007</v>
      </c>
      <c r="Q38" s="114">
        <v>6.6138184719000002</v>
      </c>
      <c r="R38" s="106">
        <v>4.3707142657000002</v>
      </c>
      <c r="S38" s="106">
        <v>10.008111288</v>
      </c>
      <c r="T38" s="106">
        <v>0.99164947489999999</v>
      </c>
      <c r="U38" s="108">
        <v>8.5628657057000002</v>
      </c>
      <c r="V38" s="106">
        <v>6.6485889916999996</v>
      </c>
      <c r="W38" s="106">
        <v>11.028305282</v>
      </c>
      <c r="X38" s="106">
        <v>0.99779047040000002</v>
      </c>
      <c r="Y38" s="106">
        <v>0.65938565770000002</v>
      </c>
      <c r="Z38" s="106">
        <v>1.5098687864</v>
      </c>
      <c r="AA38" s="119">
        <v>32</v>
      </c>
      <c r="AB38" s="119">
        <v>7025</v>
      </c>
      <c r="AC38" s="114">
        <v>2.8602709602999998</v>
      </c>
      <c r="AD38" s="106">
        <v>1.7585019475000001</v>
      </c>
      <c r="AE38" s="106">
        <v>4.6523405777000004</v>
      </c>
      <c r="AF38" s="106">
        <v>9.6567401999999997E-3</v>
      </c>
      <c r="AG38" s="108">
        <v>4.5551601423000001</v>
      </c>
      <c r="AH38" s="106">
        <v>3.2212991195999998</v>
      </c>
      <c r="AI38" s="106">
        <v>6.4413403262999998</v>
      </c>
      <c r="AJ38" s="106">
        <v>0.52608050110000004</v>
      </c>
      <c r="AK38" s="106">
        <v>0.32343564600000002</v>
      </c>
      <c r="AL38" s="106">
        <v>0.85569014139999999</v>
      </c>
      <c r="AM38" s="106">
        <v>4.2284903999999998E-3</v>
      </c>
      <c r="AN38" s="106">
        <v>0.4324689243</v>
      </c>
      <c r="AO38" s="106">
        <v>0.2435150402</v>
      </c>
      <c r="AP38" s="106">
        <v>0.76804032470000005</v>
      </c>
      <c r="AQ38" s="106">
        <v>0.42670243730000001</v>
      </c>
      <c r="AR38" s="106">
        <v>0.817865328</v>
      </c>
      <c r="AS38" s="106">
        <v>0.49816049330000001</v>
      </c>
      <c r="AT38" s="106">
        <v>1.3427473751000001</v>
      </c>
      <c r="AU38" s="105" t="s">
        <v>28</v>
      </c>
      <c r="AV38" s="105" t="s">
        <v>28</v>
      </c>
      <c r="AW38" s="105" t="s">
        <v>28</v>
      </c>
      <c r="AX38" s="105" t="s">
        <v>28</v>
      </c>
      <c r="AY38" s="105" t="s">
        <v>232</v>
      </c>
      <c r="AZ38" s="105" t="s">
        <v>28</v>
      </c>
      <c r="BA38" s="105" t="s">
        <v>28</v>
      </c>
      <c r="BB38" s="105" t="s">
        <v>28</v>
      </c>
      <c r="BC38" s="115" t="s">
        <v>277</v>
      </c>
      <c r="BD38" s="116">
        <v>76</v>
      </c>
      <c r="BE38" s="116">
        <v>60</v>
      </c>
      <c r="BF38" s="116">
        <v>32</v>
      </c>
    </row>
    <row r="39" spans="1:93" x14ac:dyDescent="0.3">
      <c r="A39" s="10"/>
      <c r="B39" t="s">
        <v>142</v>
      </c>
      <c r="C39" s="105">
        <v>37</v>
      </c>
      <c r="D39" s="119">
        <v>7768</v>
      </c>
      <c r="E39" s="114">
        <v>4.2714493168000001</v>
      </c>
      <c r="F39" s="106">
        <v>2.7497637572000002</v>
      </c>
      <c r="G39" s="106">
        <v>6.6352170140000002</v>
      </c>
      <c r="H39" s="106">
        <v>3.9038515500000003E-2</v>
      </c>
      <c r="I39" s="108">
        <v>4.7631307930000002</v>
      </c>
      <c r="J39" s="106">
        <v>3.4510864255999998</v>
      </c>
      <c r="K39" s="106">
        <v>6.5739921153000003</v>
      </c>
      <c r="L39" s="106">
        <v>0.62890968709999995</v>
      </c>
      <c r="M39" s="106">
        <v>0.4048632995</v>
      </c>
      <c r="N39" s="106">
        <v>0.9769405994</v>
      </c>
      <c r="O39" s="119">
        <v>28</v>
      </c>
      <c r="P39" s="119">
        <v>8308</v>
      </c>
      <c r="Q39" s="114">
        <v>2.7945079848000001</v>
      </c>
      <c r="R39" s="106">
        <v>1.7285985363</v>
      </c>
      <c r="S39" s="106">
        <v>4.5176914784999997</v>
      </c>
      <c r="T39" s="106">
        <v>4.2468920000000003E-4</v>
      </c>
      <c r="U39" s="108">
        <v>3.3702455465000001</v>
      </c>
      <c r="V39" s="106">
        <v>2.3270170862000001</v>
      </c>
      <c r="W39" s="106">
        <v>4.8811652954999998</v>
      </c>
      <c r="X39" s="106">
        <v>0.42159207250000003</v>
      </c>
      <c r="Y39" s="106">
        <v>0.26078416789999997</v>
      </c>
      <c r="Z39" s="106">
        <v>0.68155930259999997</v>
      </c>
      <c r="AA39" s="119">
        <v>25</v>
      </c>
      <c r="AB39" s="119">
        <v>8696</v>
      </c>
      <c r="AC39" s="114">
        <v>2.3964604066000001</v>
      </c>
      <c r="AD39" s="106">
        <v>1.4547441376000001</v>
      </c>
      <c r="AE39" s="106">
        <v>3.9477887086000001</v>
      </c>
      <c r="AF39" s="106">
        <v>1.2967978E-3</v>
      </c>
      <c r="AG39" s="108">
        <v>2.8748850045999998</v>
      </c>
      <c r="AH39" s="106">
        <v>1.9425856173</v>
      </c>
      <c r="AI39" s="106">
        <v>4.2546200877000002</v>
      </c>
      <c r="AJ39" s="106">
        <v>0.44077330749999999</v>
      </c>
      <c r="AK39" s="106">
        <v>0.26756644229999998</v>
      </c>
      <c r="AL39" s="106">
        <v>0.7261041667</v>
      </c>
      <c r="AM39" s="106">
        <v>0.63460226090000005</v>
      </c>
      <c r="AN39" s="106">
        <v>0.85756076550000004</v>
      </c>
      <c r="AO39" s="106">
        <v>0.45504048759999999</v>
      </c>
      <c r="AP39" s="106">
        <v>1.6161429292</v>
      </c>
      <c r="AQ39" s="106">
        <v>0.15775322319999999</v>
      </c>
      <c r="AR39" s="106">
        <v>0.65422946110000002</v>
      </c>
      <c r="AS39" s="106">
        <v>0.36313692920000001</v>
      </c>
      <c r="AT39" s="106">
        <v>1.1786633456</v>
      </c>
      <c r="AU39" s="105" t="s">
        <v>28</v>
      </c>
      <c r="AV39" s="105">
        <v>2</v>
      </c>
      <c r="AW39" s="105">
        <v>3</v>
      </c>
      <c r="AX39" s="105" t="s">
        <v>28</v>
      </c>
      <c r="AY39" s="105" t="s">
        <v>28</v>
      </c>
      <c r="AZ39" s="105" t="s">
        <v>28</v>
      </c>
      <c r="BA39" s="105" t="s">
        <v>28</v>
      </c>
      <c r="BB39" s="105" t="s">
        <v>28</v>
      </c>
      <c r="BC39" s="115" t="s">
        <v>235</v>
      </c>
      <c r="BD39" s="116">
        <v>37</v>
      </c>
      <c r="BE39" s="116">
        <v>28</v>
      </c>
      <c r="BF39" s="116">
        <v>25</v>
      </c>
    </row>
    <row r="40" spans="1:93" x14ac:dyDescent="0.3">
      <c r="A40" s="10"/>
      <c r="B40" t="s">
        <v>138</v>
      </c>
      <c r="C40" s="105">
        <v>69</v>
      </c>
      <c r="D40" s="119">
        <v>15683</v>
      </c>
      <c r="E40" s="114">
        <v>4.0462920616</v>
      </c>
      <c r="F40" s="106">
        <v>2.7660073177000002</v>
      </c>
      <c r="G40" s="106">
        <v>5.9191743070999996</v>
      </c>
      <c r="H40" s="106">
        <v>7.6180359999999999E-3</v>
      </c>
      <c r="I40" s="108">
        <v>4.3996684308000003</v>
      </c>
      <c r="J40" s="106">
        <v>3.4749401128000001</v>
      </c>
      <c r="K40" s="106">
        <v>5.5704793959999996</v>
      </c>
      <c r="L40" s="106">
        <v>0.59575850860000001</v>
      </c>
      <c r="M40" s="106">
        <v>0.40725493099999999</v>
      </c>
      <c r="N40" s="106">
        <v>0.87151357419999997</v>
      </c>
      <c r="O40" s="119">
        <v>69</v>
      </c>
      <c r="P40" s="119">
        <v>15725</v>
      </c>
      <c r="Q40" s="114">
        <v>3.2805339092999999</v>
      </c>
      <c r="R40" s="106">
        <v>2.2382077467000001</v>
      </c>
      <c r="S40" s="106">
        <v>4.8082680199999999</v>
      </c>
      <c r="T40" s="106">
        <v>3.1130040000000001E-4</v>
      </c>
      <c r="U40" s="108">
        <v>4.3879173291000004</v>
      </c>
      <c r="V40" s="106">
        <v>3.4656588736999998</v>
      </c>
      <c r="W40" s="106">
        <v>5.5556011679999999</v>
      </c>
      <c r="X40" s="106">
        <v>0.49491613449999999</v>
      </c>
      <c r="Y40" s="106">
        <v>0.33766611070000002</v>
      </c>
      <c r="Z40" s="106">
        <v>0.72539698959999999</v>
      </c>
      <c r="AA40" s="119">
        <v>54</v>
      </c>
      <c r="AB40" s="119">
        <v>16026</v>
      </c>
      <c r="AC40" s="114">
        <v>2.5554606751</v>
      </c>
      <c r="AD40" s="106">
        <v>1.7012443196</v>
      </c>
      <c r="AE40" s="106">
        <v>3.8385898997000001</v>
      </c>
      <c r="AF40" s="106">
        <v>2.7596970000000001E-4</v>
      </c>
      <c r="AG40" s="108">
        <v>3.3695245226999999</v>
      </c>
      <c r="AH40" s="106">
        <v>2.5806836072000001</v>
      </c>
      <c r="AI40" s="106">
        <v>4.3994914669999998</v>
      </c>
      <c r="AJ40" s="106">
        <v>0.470017719</v>
      </c>
      <c r="AK40" s="106">
        <v>0.31290443340000001</v>
      </c>
      <c r="AL40" s="106">
        <v>0.70601957859999998</v>
      </c>
      <c r="AM40" s="106">
        <v>0.31083210220000002</v>
      </c>
      <c r="AN40" s="106">
        <v>0.77897706460000005</v>
      </c>
      <c r="AO40" s="106">
        <v>0.48055628760000002</v>
      </c>
      <c r="AP40" s="106">
        <v>1.2627142393999999</v>
      </c>
      <c r="AQ40" s="106">
        <v>0.37271228420000002</v>
      </c>
      <c r="AR40" s="106">
        <v>0.81075064760000004</v>
      </c>
      <c r="AS40" s="106">
        <v>0.51115712980000005</v>
      </c>
      <c r="AT40" s="106">
        <v>1.2859384605999999</v>
      </c>
      <c r="AU40" s="105" t="s">
        <v>28</v>
      </c>
      <c r="AV40" s="105">
        <v>2</v>
      </c>
      <c r="AW40" s="105">
        <v>3</v>
      </c>
      <c r="AX40" s="105" t="s">
        <v>28</v>
      </c>
      <c r="AY40" s="105" t="s">
        <v>28</v>
      </c>
      <c r="AZ40" s="105" t="s">
        <v>28</v>
      </c>
      <c r="BA40" s="105" t="s">
        <v>28</v>
      </c>
      <c r="BB40" s="105" t="s">
        <v>28</v>
      </c>
      <c r="BC40" s="115" t="s">
        <v>235</v>
      </c>
      <c r="BD40" s="116">
        <v>69</v>
      </c>
      <c r="BE40" s="116">
        <v>69</v>
      </c>
      <c r="BF40" s="116">
        <v>54</v>
      </c>
    </row>
    <row r="41" spans="1:93" x14ac:dyDescent="0.3">
      <c r="A41" s="10"/>
      <c r="B41" t="s">
        <v>141</v>
      </c>
      <c r="C41" s="105">
        <v>34</v>
      </c>
      <c r="D41" s="119">
        <v>4568</v>
      </c>
      <c r="E41" s="114">
        <v>7.3720058071999999</v>
      </c>
      <c r="F41" s="106">
        <v>4.7266350390999996</v>
      </c>
      <c r="G41" s="106">
        <v>11.497919592000001</v>
      </c>
      <c r="H41" s="106">
        <v>0.71776243149999996</v>
      </c>
      <c r="I41" s="108">
        <v>7.4430823116999996</v>
      </c>
      <c r="J41" s="106">
        <v>5.3183015878999997</v>
      </c>
      <c r="K41" s="106">
        <v>10.416760574</v>
      </c>
      <c r="L41" s="106">
        <v>1.0854221884999999</v>
      </c>
      <c r="M41" s="106">
        <v>0.69592926030000002</v>
      </c>
      <c r="N41" s="106">
        <v>1.6929038544999999</v>
      </c>
      <c r="O41" s="119">
        <v>31</v>
      </c>
      <c r="P41" s="119">
        <v>4675</v>
      </c>
      <c r="Q41" s="114">
        <v>6.4296385003000003</v>
      </c>
      <c r="R41" s="106">
        <v>4.0624238010999996</v>
      </c>
      <c r="S41" s="106">
        <v>10.176252717000001</v>
      </c>
      <c r="T41" s="106">
        <v>0.89656236889999996</v>
      </c>
      <c r="U41" s="108">
        <v>6.6310160427999998</v>
      </c>
      <c r="V41" s="106">
        <v>4.6633688603000003</v>
      </c>
      <c r="W41" s="106">
        <v>9.4288860858000003</v>
      </c>
      <c r="X41" s="106">
        <v>0.97000424959999998</v>
      </c>
      <c r="Y41" s="106">
        <v>0.61287556840000001</v>
      </c>
      <c r="Z41" s="106">
        <v>1.5352353604</v>
      </c>
      <c r="AA41" s="119">
        <v>29</v>
      </c>
      <c r="AB41" s="119">
        <v>4904</v>
      </c>
      <c r="AC41" s="114">
        <v>5.3451880300000001</v>
      </c>
      <c r="AD41" s="106">
        <v>3.3395804574999999</v>
      </c>
      <c r="AE41" s="106">
        <v>8.5552767600999999</v>
      </c>
      <c r="AF41" s="106">
        <v>0.94345706780000005</v>
      </c>
      <c r="AG41" s="108">
        <v>5.9135399674000002</v>
      </c>
      <c r="AH41" s="106">
        <v>4.1094469460000003</v>
      </c>
      <c r="AI41" s="106">
        <v>8.5096499372000007</v>
      </c>
      <c r="AJ41" s="106">
        <v>0.98312336020000002</v>
      </c>
      <c r="AK41" s="106">
        <v>0.61423836590000003</v>
      </c>
      <c r="AL41" s="106">
        <v>1.5735447263</v>
      </c>
      <c r="AM41" s="106">
        <v>0.54276158779999994</v>
      </c>
      <c r="AN41" s="106">
        <v>0.83133570099999998</v>
      </c>
      <c r="AO41" s="106">
        <v>0.45860483149999998</v>
      </c>
      <c r="AP41" s="106">
        <v>1.5070034161000001</v>
      </c>
      <c r="AQ41" s="106">
        <v>0.64090709680000002</v>
      </c>
      <c r="AR41" s="106">
        <v>0.87216948390000004</v>
      </c>
      <c r="AS41" s="106">
        <v>0.49091137810000002</v>
      </c>
      <c r="AT41" s="106">
        <v>1.5495253169000001</v>
      </c>
      <c r="AU41" s="105" t="s">
        <v>28</v>
      </c>
      <c r="AV41" s="105" t="s">
        <v>28</v>
      </c>
      <c r="AW41" s="105" t="s">
        <v>28</v>
      </c>
      <c r="AX41" s="105" t="s">
        <v>28</v>
      </c>
      <c r="AY41" s="105" t="s">
        <v>28</v>
      </c>
      <c r="AZ41" s="105" t="s">
        <v>28</v>
      </c>
      <c r="BA41" s="105" t="s">
        <v>28</v>
      </c>
      <c r="BB41" s="105" t="s">
        <v>28</v>
      </c>
      <c r="BC41" s="115" t="s">
        <v>28</v>
      </c>
      <c r="BD41" s="116">
        <v>34</v>
      </c>
      <c r="BE41" s="116">
        <v>31</v>
      </c>
      <c r="BF41" s="116">
        <v>29</v>
      </c>
    </row>
    <row r="42" spans="1:93" x14ac:dyDescent="0.3">
      <c r="A42" s="10"/>
      <c r="B42" t="s">
        <v>135</v>
      </c>
      <c r="C42" s="105">
        <v>75</v>
      </c>
      <c r="D42" s="119">
        <v>17446</v>
      </c>
      <c r="E42" s="114">
        <v>4.2616397224</v>
      </c>
      <c r="F42" s="106">
        <v>2.9498313616999998</v>
      </c>
      <c r="G42" s="106">
        <v>6.1568174231999997</v>
      </c>
      <c r="H42" s="106">
        <v>1.30317309E-2</v>
      </c>
      <c r="I42" s="108">
        <v>4.2989797088000001</v>
      </c>
      <c r="J42" s="106">
        <v>3.4282864898000001</v>
      </c>
      <c r="K42" s="106">
        <v>5.3908057542999996</v>
      </c>
      <c r="L42" s="106">
        <v>0.62746536490000004</v>
      </c>
      <c r="M42" s="106">
        <v>0.4343203866</v>
      </c>
      <c r="N42" s="106">
        <v>0.90650311679999995</v>
      </c>
      <c r="O42" s="119">
        <v>103</v>
      </c>
      <c r="P42" s="119">
        <v>17851</v>
      </c>
      <c r="Q42" s="114">
        <v>4.9514800993000003</v>
      </c>
      <c r="R42" s="106">
        <v>3.4939580894</v>
      </c>
      <c r="S42" s="106">
        <v>7.0170146713000001</v>
      </c>
      <c r="T42" s="106">
        <v>0.10106060579999999</v>
      </c>
      <c r="U42" s="108">
        <v>5.7699848748000004</v>
      </c>
      <c r="V42" s="106">
        <v>4.7566729765</v>
      </c>
      <c r="W42" s="106">
        <v>6.9991621496</v>
      </c>
      <c r="X42" s="106">
        <v>0.74700260949999997</v>
      </c>
      <c r="Y42" s="106">
        <v>0.52711426839999997</v>
      </c>
      <c r="Z42" s="106">
        <v>1.0586184666</v>
      </c>
      <c r="AA42" s="119">
        <v>59</v>
      </c>
      <c r="AB42" s="119">
        <v>18400</v>
      </c>
      <c r="AC42" s="114">
        <v>2.8192754864</v>
      </c>
      <c r="AD42" s="106">
        <v>1.9048952079000001</v>
      </c>
      <c r="AE42" s="106">
        <v>4.1725729768999997</v>
      </c>
      <c r="AF42" s="106">
        <v>1.0264178E-3</v>
      </c>
      <c r="AG42" s="108">
        <v>3.2065217390999998</v>
      </c>
      <c r="AH42" s="106">
        <v>2.4843752079999999</v>
      </c>
      <c r="AI42" s="106">
        <v>4.1385784363000004</v>
      </c>
      <c r="AJ42" s="106">
        <v>0.51854033460000004</v>
      </c>
      <c r="AK42" s="106">
        <v>0.3503612908</v>
      </c>
      <c r="AL42" s="106">
        <v>0.76744801920000005</v>
      </c>
      <c r="AM42" s="106">
        <v>1.2889261399999999E-2</v>
      </c>
      <c r="AN42" s="106">
        <v>0.5693803529</v>
      </c>
      <c r="AO42" s="106">
        <v>0.36527907069999999</v>
      </c>
      <c r="AP42" s="106">
        <v>0.88752412140000003</v>
      </c>
      <c r="AQ42" s="106">
        <v>0.48684699869999998</v>
      </c>
      <c r="AR42" s="106">
        <v>1.1618720544000001</v>
      </c>
      <c r="AS42" s="106">
        <v>0.76119115380000002</v>
      </c>
      <c r="AT42" s="106">
        <v>1.7734660524999999</v>
      </c>
      <c r="AU42" s="105" t="s">
        <v>28</v>
      </c>
      <c r="AV42" s="105" t="s">
        <v>28</v>
      </c>
      <c r="AW42" s="105">
        <v>3</v>
      </c>
      <c r="AX42" s="105" t="s">
        <v>28</v>
      </c>
      <c r="AY42" s="105" t="s">
        <v>28</v>
      </c>
      <c r="AZ42" s="105" t="s">
        <v>28</v>
      </c>
      <c r="BA42" s="105" t="s">
        <v>28</v>
      </c>
      <c r="BB42" s="105" t="s">
        <v>28</v>
      </c>
      <c r="BC42" s="115">
        <v>-3</v>
      </c>
      <c r="BD42" s="116">
        <v>75</v>
      </c>
      <c r="BE42" s="116">
        <v>103</v>
      </c>
      <c r="BF42" s="116">
        <v>59</v>
      </c>
    </row>
    <row r="43" spans="1:93" x14ac:dyDescent="0.3">
      <c r="A43" s="10"/>
      <c r="B43" t="s">
        <v>140</v>
      </c>
      <c r="C43" s="105">
        <v>26</v>
      </c>
      <c r="D43" s="119">
        <v>3250</v>
      </c>
      <c r="E43" s="114">
        <v>7.4899549615999996</v>
      </c>
      <c r="F43" s="106">
        <v>4.5901553906999997</v>
      </c>
      <c r="G43" s="106">
        <v>12.221683265999999</v>
      </c>
      <c r="H43" s="106">
        <v>0.6953232278</v>
      </c>
      <c r="I43" s="108">
        <v>8</v>
      </c>
      <c r="J43" s="106">
        <v>5.4469781119</v>
      </c>
      <c r="K43" s="106">
        <v>11.749634143</v>
      </c>
      <c r="L43" s="106">
        <v>1.1027885108</v>
      </c>
      <c r="M43" s="106">
        <v>0.67583458829999998</v>
      </c>
      <c r="N43" s="106">
        <v>1.7994676814999999</v>
      </c>
      <c r="O43" s="119">
        <v>31</v>
      </c>
      <c r="P43" s="119">
        <v>3254</v>
      </c>
      <c r="Q43" s="114">
        <v>8.8947291803000006</v>
      </c>
      <c r="R43" s="106">
        <v>5.5773017994999998</v>
      </c>
      <c r="S43" s="106">
        <v>14.185391079</v>
      </c>
      <c r="T43" s="106">
        <v>0.21686515519999999</v>
      </c>
      <c r="U43" s="108">
        <v>9.5267363244999999</v>
      </c>
      <c r="V43" s="106">
        <v>6.6998307995999999</v>
      </c>
      <c r="W43" s="106">
        <v>13.546417471</v>
      </c>
      <c r="X43" s="106">
        <v>1.3418989424000001</v>
      </c>
      <c r="Y43" s="106">
        <v>0.84141689249999996</v>
      </c>
      <c r="Z43" s="106">
        <v>2.1400720471999999</v>
      </c>
      <c r="AA43" s="119">
        <v>24</v>
      </c>
      <c r="AB43" s="119">
        <v>3234</v>
      </c>
      <c r="AC43" s="114">
        <v>6.0810489153000002</v>
      </c>
      <c r="AD43" s="106">
        <v>3.6499462692</v>
      </c>
      <c r="AE43" s="106">
        <v>10.131424733999999</v>
      </c>
      <c r="AF43" s="106">
        <v>0.6672849354</v>
      </c>
      <c r="AG43" s="108">
        <v>7.4211502782999998</v>
      </c>
      <c r="AH43" s="106">
        <v>4.9741678792000004</v>
      </c>
      <c r="AI43" s="106">
        <v>11.071896404</v>
      </c>
      <c r="AJ43" s="106">
        <v>1.1184679021999999</v>
      </c>
      <c r="AK43" s="106">
        <v>0.67132295819999999</v>
      </c>
      <c r="AL43" s="106">
        <v>1.8634405884</v>
      </c>
      <c r="AM43" s="106">
        <v>0.2387062626</v>
      </c>
      <c r="AN43" s="106">
        <v>0.68366881010000002</v>
      </c>
      <c r="AO43" s="106">
        <v>0.3631733311</v>
      </c>
      <c r="AP43" s="106">
        <v>1.2869971495999999</v>
      </c>
      <c r="AQ43" s="106">
        <v>0.58443934310000001</v>
      </c>
      <c r="AR43" s="106">
        <v>1.1875544280000001</v>
      </c>
      <c r="AS43" s="106">
        <v>0.64138412229999997</v>
      </c>
      <c r="AT43" s="106">
        <v>2.198815765</v>
      </c>
      <c r="AU43" s="105" t="s">
        <v>28</v>
      </c>
      <c r="AV43" s="105" t="s">
        <v>28</v>
      </c>
      <c r="AW43" s="105" t="s">
        <v>28</v>
      </c>
      <c r="AX43" s="105" t="s">
        <v>28</v>
      </c>
      <c r="AY43" s="105" t="s">
        <v>28</v>
      </c>
      <c r="AZ43" s="105" t="s">
        <v>28</v>
      </c>
      <c r="BA43" s="105" t="s">
        <v>28</v>
      </c>
      <c r="BB43" s="105" t="s">
        <v>28</v>
      </c>
      <c r="BC43" s="115" t="s">
        <v>28</v>
      </c>
      <c r="BD43" s="116">
        <v>26</v>
      </c>
      <c r="BE43" s="116">
        <v>31</v>
      </c>
      <c r="BF43" s="116">
        <v>24</v>
      </c>
    </row>
    <row r="44" spans="1:93" x14ac:dyDescent="0.3">
      <c r="A44" s="10"/>
      <c r="B44" t="s">
        <v>137</v>
      </c>
      <c r="C44" s="105">
        <v>35</v>
      </c>
      <c r="D44" s="119">
        <v>5096</v>
      </c>
      <c r="E44" s="114">
        <v>4.8051505044000002</v>
      </c>
      <c r="F44" s="106">
        <v>3.0193701074999999</v>
      </c>
      <c r="G44" s="106">
        <v>7.6471153080000001</v>
      </c>
      <c r="H44" s="106">
        <v>0.14438679160000001</v>
      </c>
      <c r="I44" s="108">
        <v>6.8681318680999999</v>
      </c>
      <c r="J44" s="106">
        <v>4.9312759259999996</v>
      </c>
      <c r="K44" s="106">
        <v>9.5657262067000008</v>
      </c>
      <c r="L44" s="106">
        <v>0.70748953719999996</v>
      </c>
      <c r="M44" s="106">
        <v>0.44455897020000001</v>
      </c>
      <c r="N44" s="106">
        <v>1.1259281191999999</v>
      </c>
      <c r="O44" s="119">
        <v>69</v>
      </c>
      <c r="P44" s="119">
        <v>5201</v>
      </c>
      <c r="Q44" s="114">
        <v>8.7288765164999997</v>
      </c>
      <c r="R44" s="106">
        <v>5.8365329738999998</v>
      </c>
      <c r="S44" s="106">
        <v>13.054545494999999</v>
      </c>
      <c r="T44" s="106">
        <v>0.18011858310000001</v>
      </c>
      <c r="U44" s="108">
        <v>13.266679484999999</v>
      </c>
      <c r="V44" s="106">
        <v>10.478270676999999</v>
      </c>
      <c r="W44" s="106">
        <v>16.797121393000001</v>
      </c>
      <c r="X44" s="106">
        <v>1.3168776618</v>
      </c>
      <c r="Y44" s="106">
        <v>0.88052567609999999</v>
      </c>
      <c r="Z44" s="106">
        <v>1.9694675844</v>
      </c>
      <c r="AA44" s="119">
        <v>37</v>
      </c>
      <c r="AB44" s="119">
        <v>5315</v>
      </c>
      <c r="AC44" s="114">
        <v>4.7888876774</v>
      </c>
      <c r="AD44" s="106">
        <v>2.9981376992</v>
      </c>
      <c r="AE44" s="106">
        <v>7.6492301181000002</v>
      </c>
      <c r="AF44" s="106">
        <v>0.59529125240000003</v>
      </c>
      <c r="AG44" s="108">
        <v>6.9614299153000001</v>
      </c>
      <c r="AH44" s="106">
        <v>5.0438455980999999</v>
      </c>
      <c r="AI44" s="106">
        <v>9.6080471780999996</v>
      </c>
      <c r="AJ44" s="106">
        <v>0.88080481330000004</v>
      </c>
      <c r="AK44" s="106">
        <v>0.55143788999999999</v>
      </c>
      <c r="AL44" s="106">
        <v>1.4068984616</v>
      </c>
      <c r="AM44" s="106">
        <v>3.2535856299999999E-2</v>
      </c>
      <c r="AN44" s="106">
        <v>0.54862589340000001</v>
      </c>
      <c r="AO44" s="106">
        <v>0.316400617</v>
      </c>
      <c r="AP44" s="106">
        <v>0.95129514540000004</v>
      </c>
      <c r="AQ44" s="106">
        <v>3.2565546500000001E-2</v>
      </c>
      <c r="AR44" s="106">
        <v>1.8165667253</v>
      </c>
      <c r="AS44" s="106">
        <v>1.0508037613000001</v>
      </c>
      <c r="AT44" s="106">
        <v>3.14037196</v>
      </c>
      <c r="AU44" s="105" t="s">
        <v>28</v>
      </c>
      <c r="AV44" s="105" t="s">
        <v>28</v>
      </c>
      <c r="AW44" s="105" t="s">
        <v>28</v>
      </c>
      <c r="AX44" s="105" t="s">
        <v>28</v>
      </c>
      <c r="AY44" s="105" t="s">
        <v>28</v>
      </c>
      <c r="AZ44" s="105" t="s">
        <v>28</v>
      </c>
      <c r="BA44" s="105" t="s">
        <v>28</v>
      </c>
      <c r="BB44" s="105" t="s">
        <v>28</v>
      </c>
      <c r="BC44" s="115" t="s">
        <v>28</v>
      </c>
      <c r="BD44" s="116">
        <v>35</v>
      </c>
      <c r="BE44" s="116">
        <v>69</v>
      </c>
      <c r="BF44" s="116">
        <v>37</v>
      </c>
    </row>
    <row r="45" spans="1:93" x14ac:dyDescent="0.3">
      <c r="A45" s="10"/>
      <c r="B45" t="s">
        <v>139</v>
      </c>
      <c r="C45" s="105">
        <v>53</v>
      </c>
      <c r="D45" s="119">
        <v>7987</v>
      </c>
      <c r="E45" s="114">
        <v>5.9921693254999999</v>
      </c>
      <c r="F45" s="106">
        <v>4.0258260558999996</v>
      </c>
      <c r="G45" s="106">
        <v>8.9189380582000002</v>
      </c>
      <c r="H45" s="106">
        <v>0.53702899410000005</v>
      </c>
      <c r="I45" s="108">
        <v>6.6357831475999998</v>
      </c>
      <c r="J45" s="106">
        <v>5.0695645958000002</v>
      </c>
      <c r="K45" s="106">
        <v>8.6858776822999992</v>
      </c>
      <c r="L45" s="106">
        <v>0.88226104439999997</v>
      </c>
      <c r="M45" s="106">
        <v>0.59274518259999998</v>
      </c>
      <c r="N45" s="106">
        <v>1.3131857895000001</v>
      </c>
      <c r="O45" s="119">
        <v>44</v>
      </c>
      <c r="P45" s="119">
        <v>8740</v>
      </c>
      <c r="Q45" s="114">
        <v>4.5742881198000003</v>
      </c>
      <c r="R45" s="106">
        <v>3.0114384475999998</v>
      </c>
      <c r="S45" s="106">
        <v>6.9482116826000002</v>
      </c>
      <c r="T45" s="106">
        <v>8.2020420799999993E-2</v>
      </c>
      <c r="U45" s="108">
        <v>5.0343249427999996</v>
      </c>
      <c r="V45" s="106">
        <v>3.7464313845000001</v>
      </c>
      <c r="W45" s="106">
        <v>6.7649517709999998</v>
      </c>
      <c r="X45" s="106">
        <v>0.69009772709999995</v>
      </c>
      <c r="Y45" s="106">
        <v>0.45431917999999999</v>
      </c>
      <c r="Z45" s="106">
        <v>1.0482385376000001</v>
      </c>
      <c r="AA45" s="119">
        <v>34</v>
      </c>
      <c r="AB45" s="119">
        <v>9296</v>
      </c>
      <c r="AC45" s="114">
        <v>3.3032208266</v>
      </c>
      <c r="AD45" s="106">
        <v>2.1031390241999999</v>
      </c>
      <c r="AE45" s="106">
        <v>5.1880868089999996</v>
      </c>
      <c r="AF45" s="106">
        <v>3.0513089399999999E-2</v>
      </c>
      <c r="AG45" s="108">
        <v>3.6574870912000002</v>
      </c>
      <c r="AH45" s="106">
        <v>2.6133822777</v>
      </c>
      <c r="AI45" s="106">
        <v>5.1187351872000004</v>
      </c>
      <c r="AJ45" s="106">
        <v>0.60755085509999995</v>
      </c>
      <c r="AK45" s="106">
        <v>0.38682364270000003</v>
      </c>
      <c r="AL45" s="106">
        <v>0.95422823440000004</v>
      </c>
      <c r="AM45" s="106">
        <v>0.24432575309999999</v>
      </c>
      <c r="AN45" s="106">
        <v>0.72212784590000001</v>
      </c>
      <c r="AO45" s="106">
        <v>0.41744144220000001</v>
      </c>
      <c r="AP45" s="106">
        <v>1.2492018596000001</v>
      </c>
      <c r="AQ45" s="106">
        <v>0.29446573199999998</v>
      </c>
      <c r="AR45" s="106">
        <v>0.76337764689999998</v>
      </c>
      <c r="AS45" s="106">
        <v>0.46080572920000001</v>
      </c>
      <c r="AT45" s="106">
        <v>1.2646228008</v>
      </c>
      <c r="AU45" s="105" t="s">
        <v>28</v>
      </c>
      <c r="AV45" s="105" t="s">
        <v>28</v>
      </c>
      <c r="AW45" s="105" t="s">
        <v>28</v>
      </c>
      <c r="AX45" s="105" t="s">
        <v>28</v>
      </c>
      <c r="AY45" s="105" t="s">
        <v>28</v>
      </c>
      <c r="AZ45" s="105" t="s">
        <v>28</v>
      </c>
      <c r="BA45" s="105" t="s">
        <v>28</v>
      </c>
      <c r="BB45" s="105" t="s">
        <v>28</v>
      </c>
      <c r="BC45" s="115" t="s">
        <v>28</v>
      </c>
      <c r="BD45" s="116">
        <v>53</v>
      </c>
      <c r="BE45" s="116">
        <v>44</v>
      </c>
      <c r="BF45" s="116">
        <v>34</v>
      </c>
    </row>
    <row r="46" spans="1:93" x14ac:dyDescent="0.3">
      <c r="A46" s="10"/>
      <c r="B46" t="s">
        <v>143</v>
      </c>
      <c r="C46" s="105">
        <v>36</v>
      </c>
      <c r="D46" s="119">
        <v>3806</v>
      </c>
      <c r="E46" s="114">
        <v>7.6229996174999997</v>
      </c>
      <c r="F46" s="106">
        <v>4.8772470349999999</v>
      </c>
      <c r="G46" s="106">
        <v>11.914533496000001</v>
      </c>
      <c r="H46" s="106">
        <v>0.6123818244</v>
      </c>
      <c r="I46" s="108">
        <v>9.4587493430999992</v>
      </c>
      <c r="J46" s="106">
        <v>6.8228652310999998</v>
      </c>
      <c r="K46" s="106">
        <v>13.112957109</v>
      </c>
      <c r="L46" s="106">
        <v>1.1223774294</v>
      </c>
      <c r="M46" s="106">
        <v>0.71810471789999997</v>
      </c>
      <c r="N46" s="106">
        <v>1.7542442804</v>
      </c>
      <c r="O46" s="119">
        <v>36</v>
      </c>
      <c r="P46" s="119">
        <v>3764</v>
      </c>
      <c r="Q46" s="114">
        <v>7.7718727124000004</v>
      </c>
      <c r="R46" s="106">
        <v>4.9490887511999997</v>
      </c>
      <c r="S46" s="106">
        <v>12.204672111000001</v>
      </c>
      <c r="T46" s="106">
        <v>0.48949430469999999</v>
      </c>
      <c r="U46" s="108">
        <v>9.5642933049999996</v>
      </c>
      <c r="V46" s="106">
        <v>6.8989970960999996</v>
      </c>
      <c r="W46" s="106">
        <v>13.259275971999999</v>
      </c>
      <c r="X46" s="106">
        <v>1.1724997536999999</v>
      </c>
      <c r="Y46" s="106">
        <v>0.74664183989999999</v>
      </c>
      <c r="Z46" s="106">
        <v>1.8412518545000001</v>
      </c>
      <c r="AA46" s="119">
        <v>28</v>
      </c>
      <c r="AB46" s="119">
        <v>3835</v>
      </c>
      <c r="AC46" s="114">
        <v>5.1864642753999997</v>
      </c>
      <c r="AD46" s="106">
        <v>3.1864005788999998</v>
      </c>
      <c r="AE46" s="106">
        <v>8.4419428799999991</v>
      </c>
      <c r="AF46" s="106">
        <v>0.84949955669999999</v>
      </c>
      <c r="AG46" s="108">
        <v>7.3011734028999999</v>
      </c>
      <c r="AH46" s="106">
        <v>5.0411624386999998</v>
      </c>
      <c r="AI46" s="106">
        <v>10.574373214</v>
      </c>
      <c r="AJ46" s="106">
        <v>0.95392980699999996</v>
      </c>
      <c r="AK46" s="106">
        <v>0.58606448010000001</v>
      </c>
      <c r="AL46" s="106">
        <v>1.5526995877000001</v>
      </c>
      <c r="AM46" s="106">
        <v>0.18801745140000001</v>
      </c>
      <c r="AN46" s="106">
        <v>0.66733777910000003</v>
      </c>
      <c r="AO46" s="106">
        <v>0.3654521234</v>
      </c>
      <c r="AP46" s="106">
        <v>1.2185993264999999</v>
      </c>
      <c r="AQ46" s="106">
        <v>0.94697490510000004</v>
      </c>
      <c r="AR46" s="106">
        <v>1.0195294638000001</v>
      </c>
      <c r="AS46" s="106">
        <v>0.57657329499999999</v>
      </c>
      <c r="AT46" s="106">
        <v>1.8027895785000001</v>
      </c>
      <c r="AU46" s="105" t="s">
        <v>28</v>
      </c>
      <c r="AV46" s="105" t="s">
        <v>28</v>
      </c>
      <c r="AW46" s="105" t="s">
        <v>28</v>
      </c>
      <c r="AX46" s="105" t="s">
        <v>28</v>
      </c>
      <c r="AY46" s="105" t="s">
        <v>28</v>
      </c>
      <c r="AZ46" s="105" t="s">
        <v>28</v>
      </c>
      <c r="BA46" s="105" t="s">
        <v>28</v>
      </c>
      <c r="BB46" s="105" t="s">
        <v>28</v>
      </c>
      <c r="BC46" s="115" t="s">
        <v>28</v>
      </c>
      <c r="BD46" s="116">
        <v>36</v>
      </c>
      <c r="BE46" s="116">
        <v>36</v>
      </c>
      <c r="BF46" s="116">
        <v>28</v>
      </c>
    </row>
    <row r="47" spans="1:93" x14ac:dyDescent="0.3">
      <c r="A47" s="10"/>
      <c r="B47" t="s">
        <v>145</v>
      </c>
      <c r="C47" s="105">
        <v>135</v>
      </c>
      <c r="D47" s="119">
        <v>6189</v>
      </c>
      <c r="E47" s="114">
        <v>23.518646215</v>
      </c>
      <c r="F47" s="106">
        <v>16.916388318999999</v>
      </c>
      <c r="G47" s="106">
        <v>32.697684008000003</v>
      </c>
      <c r="H47" s="106">
        <v>1.490778E-13</v>
      </c>
      <c r="I47" s="108">
        <v>21.812893844000001</v>
      </c>
      <c r="J47" s="106">
        <v>18.426952711999999</v>
      </c>
      <c r="K47" s="106">
        <v>25.820999559000001</v>
      </c>
      <c r="L47" s="106">
        <v>3.4627835507000002</v>
      </c>
      <c r="M47" s="106">
        <v>2.4906957089000001</v>
      </c>
      <c r="N47" s="106">
        <v>4.8142652978999996</v>
      </c>
      <c r="O47" s="119">
        <v>118</v>
      </c>
      <c r="P47" s="119">
        <v>6737</v>
      </c>
      <c r="Q47" s="114">
        <v>18.288574509</v>
      </c>
      <c r="R47" s="106">
        <v>13.058532172</v>
      </c>
      <c r="S47" s="106">
        <v>25.613288934</v>
      </c>
      <c r="T47" s="106">
        <v>3.5160291E-9</v>
      </c>
      <c r="U47" s="108">
        <v>17.515214487000001</v>
      </c>
      <c r="V47" s="106">
        <v>14.623657483000001</v>
      </c>
      <c r="W47" s="106">
        <v>20.978523251999999</v>
      </c>
      <c r="X47" s="106">
        <v>2.7590967970000002</v>
      </c>
      <c r="Y47" s="106">
        <v>1.9700690325000001</v>
      </c>
      <c r="Z47" s="106">
        <v>3.8641362355000002</v>
      </c>
      <c r="AA47" s="119">
        <v>84</v>
      </c>
      <c r="AB47" s="119">
        <v>7080</v>
      </c>
      <c r="AC47" s="114">
        <v>12.413661754</v>
      </c>
      <c r="AD47" s="106">
        <v>8.6776891564999996</v>
      </c>
      <c r="AE47" s="106">
        <v>17.758068463000001</v>
      </c>
      <c r="AF47" s="106">
        <v>6.2038945E-6</v>
      </c>
      <c r="AG47" s="108">
        <v>11.864406779999999</v>
      </c>
      <c r="AH47" s="106">
        <v>9.5801503720000003</v>
      </c>
      <c r="AI47" s="106">
        <v>14.693313024</v>
      </c>
      <c r="AJ47" s="106">
        <v>2.2832051533</v>
      </c>
      <c r="AK47" s="106">
        <v>1.5960596472999999</v>
      </c>
      <c r="AL47" s="106">
        <v>3.2661848077000002</v>
      </c>
      <c r="AM47" s="106">
        <v>6.0407123700000002E-2</v>
      </c>
      <c r="AN47" s="106">
        <v>0.67876595569999998</v>
      </c>
      <c r="AO47" s="106">
        <v>0.45297882379999999</v>
      </c>
      <c r="AP47" s="106">
        <v>1.0170966023000001</v>
      </c>
      <c r="AQ47" s="106">
        <v>0.1939845177</v>
      </c>
      <c r="AR47" s="106">
        <v>0.77762020580000002</v>
      </c>
      <c r="AS47" s="106">
        <v>0.53203454689999996</v>
      </c>
      <c r="AT47" s="106">
        <v>1.1365675178000001</v>
      </c>
      <c r="AU47" s="105">
        <v>1</v>
      </c>
      <c r="AV47" s="105">
        <v>2</v>
      </c>
      <c r="AW47" s="105">
        <v>3</v>
      </c>
      <c r="AX47" s="105" t="s">
        <v>28</v>
      </c>
      <c r="AY47" s="105" t="s">
        <v>28</v>
      </c>
      <c r="AZ47" s="105" t="s">
        <v>28</v>
      </c>
      <c r="BA47" s="105" t="s">
        <v>28</v>
      </c>
      <c r="BB47" s="105" t="s">
        <v>28</v>
      </c>
      <c r="BC47" s="115" t="s">
        <v>234</v>
      </c>
      <c r="BD47" s="116">
        <v>135</v>
      </c>
      <c r="BE47" s="116">
        <v>118</v>
      </c>
      <c r="BF47" s="116">
        <v>84</v>
      </c>
      <c r="BQ47" s="52"/>
      <c r="CO47" s="4"/>
    </row>
    <row r="48" spans="1:93" x14ac:dyDescent="0.3">
      <c r="A48" s="10"/>
      <c r="B48" t="s">
        <v>97</v>
      </c>
      <c r="C48" s="105">
        <v>70</v>
      </c>
      <c r="D48" s="119">
        <v>8765</v>
      </c>
      <c r="E48" s="114">
        <v>7.5206330052999997</v>
      </c>
      <c r="F48" s="106">
        <v>5.1694535842000002</v>
      </c>
      <c r="G48" s="106">
        <v>10.941179736</v>
      </c>
      <c r="H48" s="106">
        <v>0.59409755119999996</v>
      </c>
      <c r="I48" s="108">
        <v>7.9863091842999996</v>
      </c>
      <c r="J48" s="106">
        <v>6.3184139597</v>
      </c>
      <c r="K48" s="106">
        <v>10.094484912</v>
      </c>
      <c r="L48" s="106">
        <v>1.1073054131</v>
      </c>
      <c r="M48" s="106">
        <v>0.76112794390000005</v>
      </c>
      <c r="N48" s="106">
        <v>1.6109318907000001</v>
      </c>
      <c r="O48" s="119">
        <v>101</v>
      </c>
      <c r="P48" s="119">
        <v>9213</v>
      </c>
      <c r="Q48" s="114">
        <v>9.4846241536000004</v>
      </c>
      <c r="R48" s="106">
        <v>6.6746442793999998</v>
      </c>
      <c r="S48" s="106">
        <v>13.477586455000001</v>
      </c>
      <c r="T48" s="106">
        <v>4.5641610899999997E-2</v>
      </c>
      <c r="U48" s="108">
        <v>10.962769999000001</v>
      </c>
      <c r="V48" s="106">
        <v>9.0203332683999999</v>
      </c>
      <c r="W48" s="106">
        <v>13.323490659999999</v>
      </c>
      <c r="X48" s="106">
        <v>1.4308931573000001</v>
      </c>
      <c r="Y48" s="106">
        <v>1.0069669259</v>
      </c>
      <c r="Z48" s="106">
        <v>2.0332894507999999</v>
      </c>
      <c r="AA48" s="119">
        <v>49</v>
      </c>
      <c r="AB48" s="119">
        <v>9229</v>
      </c>
      <c r="AC48" s="114">
        <v>4.8848054869000004</v>
      </c>
      <c r="AD48" s="106">
        <v>3.2353150702</v>
      </c>
      <c r="AE48" s="106">
        <v>7.3752707627999996</v>
      </c>
      <c r="AF48" s="106">
        <v>0.61044792579999996</v>
      </c>
      <c r="AG48" s="108">
        <v>5.3093509588999996</v>
      </c>
      <c r="AH48" s="106">
        <v>4.0127417781999997</v>
      </c>
      <c r="AI48" s="106">
        <v>7.0249243941000001</v>
      </c>
      <c r="AJ48" s="106">
        <v>0.89844666959999997</v>
      </c>
      <c r="AK48" s="106">
        <v>0.59506116630000006</v>
      </c>
      <c r="AL48" s="106">
        <v>1.3565099924999999</v>
      </c>
      <c r="AM48" s="106">
        <v>5.0424284999999996E-3</v>
      </c>
      <c r="AN48" s="106">
        <v>0.51502362219999998</v>
      </c>
      <c r="AO48" s="106">
        <v>0.32390670259999998</v>
      </c>
      <c r="AP48" s="106">
        <v>0.81890658439999997</v>
      </c>
      <c r="AQ48" s="106">
        <v>0.29161805280000003</v>
      </c>
      <c r="AR48" s="106">
        <v>1.2611470533</v>
      </c>
      <c r="AS48" s="106">
        <v>0.81938838609999998</v>
      </c>
      <c r="AT48" s="106">
        <v>1.9410720446</v>
      </c>
      <c r="AU48" s="105" t="s">
        <v>28</v>
      </c>
      <c r="AV48" s="105" t="s">
        <v>28</v>
      </c>
      <c r="AW48" s="105" t="s">
        <v>28</v>
      </c>
      <c r="AX48" s="105" t="s">
        <v>28</v>
      </c>
      <c r="AY48" s="105" t="s">
        <v>28</v>
      </c>
      <c r="AZ48" s="105" t="s">
        <v>28</v>
      </c>
      <c r="BA48" s="105" t="s">
        <v>28</v>
      </c>
      <c r="BB48" s="105" t="s">
        <v>28</v>
      </c>
      <c r="BC48" s="115" t="s">
        <v>28</v>
      </c>
      <c r="BD48" s="116">
        <v>70</v>
      </c>
      <c r="BE48" s="116">
        <v>101</v>
      </c>
      <c r="BF48" s="116">
        <v>49</v>
      </c>
    </row>
    <row r="49" spans="1:93" x14ac:dyDescent="0.3">
      <c r="A49" s="10"/>
      <c r="B49" t="s">
        <v>144</v>
      </c>
      <c r="C49" s="105">
        <v>133</v>
      </c>
      <c r="D49" s="119">
        <v>6346</v>
      </c>
      <c r="E49" s="114">
        <v>21.028716561</v>
      </c>
      <c r="F49" s="106">
        <v>15.089746132</v>
      </c>
      <c r="G49" s="106">
        <v>29.305126563000002</v>
      </c>
      <c r="H49" s="106">
        <v>2.4808089999999999E-11</v>
      </c>
      <c r="I49" s="108">
        <v>20.958083832</v>
      </c>
      <c r="J49" s="106">
        <v>17.682474431999999</v>
      </c>
      <c r="K49" s="106">
        <v>24.840487094</v>
      </c>
      <c r="L49" s="106">
        <v>3.0961770986000001</v>
      </c>
      <c r="M49" s="106">
        <v>2.2217488291</v>
      </c>
      <c r="N49" s="106">
        <v>4.3147598414999999</v>
      </c>
      <c r="O49" s="119">
        <v>88</v>
      </c>
      <c r="P49" s="119">
        <v>5929</v>
      </c>
      <c r="Q49" s="114">
        <v>14.908519966</v>
      </c>
      <c r="R49" s="106">
        <v>10.441702812000001</v>
      </c>
      <c r="S49" s="106">
        <v>21.286180193</v>
      </c>
      <c r="T49" s="106">
        <v>8.1585146999999994E-6</v>
      </c>
      <c r="U49" s="108">
        <v>14.842300557</v>
      </c>
      <c r="V49" s="106">
        <v>12.043780517</v>
      </c>
      <c r="W49" s="106">
        <v>18.291091033000001</v>
      </c>
      <c r="X49" s="106">
        <v>2.2491665310000002</v>
      </c>
      <c r="Y49" s="106">
        <v>1.5752823583</v>
      </c>
      <c r="Z49" s="106">
        <v>3.2113291039999998</v>
      </c>
      <c r="AA49" s="119">
        <v>106</v>
      </c>
      <c r="AB49" s="119">
        <v>7036</v>
      </c>
      <c r="AC49" s="114">
        <v>14.8857485</v>
      </c>
      <c r="AD49" s="106">
        <v>10.540570757999999</v>
      </c>
      <c r="AE49" s="106">
        <v>21.022154633</v>
      </c>
      <c r="AF49" s="106">
        <v>1.0713818000000001E-8</v>
      </c>
      <c r="AG49" s="108">
        <v>15.065378056</v>
      </c>
      <c r="AH49" s="106">
        <v>12.453861510999999</v>
      </c>
      <c r="AI49" s="106">
        <v>18.224517413000001</v>
      </c>
      <c r="AJ49" s="106">
        <v>2.7378881717999999</v>
      </c>
      <c r="AK49" s="106">
        <v>1.9386935097</v>
      </c>
      <c r="AL49" s="106">
        <v>3.8665377503</v>
      </c>
      <c r="AM49" s="106">
        <v>0.99416531819999998</v>
      </c>
      <c r="AN49" s="106">
        <v>0.99847258709999998</v>
      </c>
      <c r="AO49" s="106">
        <v>0.66284197349999996</v>
      </c>
      <c r="AP49" s="106">
        <v>1.5040500556</v>
      </c>
      <c r="AQ49" s="106">
        <v>9.0847423600000005E-2</v>
      </c>
      <c r="AR49" s="106">
        <v>0.70896005100000004</v>
      </c>
      <c r="AS49" s="106">
        <v>0.47585901800000002</v>
      </c>
      <c r="AT49" s="106">
        <v>1.0562463565</v>
      </c>
      <c r="AU49" s="105">
        <v>1</v>
      </c>
      <c r="AV49" s="105">
        <v>2</v>
      </c>
      <c r="AW49" s="105">
        <v>3</v>
      </c>
      <c r="AX49" s="105" t="s">
        <v>28</v>
      </c>
      <c r="AY49" s="105" t="s">
        <v>28</v>
      </c>
      <c r="AZ49" s="105" t="s">
        <v>28</v>
      </c>
      <c r="BA49" s="105" t="s">
        <v>28</v>
      </c>
      <c r="BB49" s="105" t="s">
        <v>28</v>
      </c>
      <c r="BC49" s="115" t="s">
        <v>234</v>
      </c>
      <c r="BD49" s="116">
        <v>133</v>
      </c>
      <c r="BE49" s="116">
        <v>88</v>
      </c>
      <c r="BF49" s="116">
        <v>106</v>
      </c>
      <c r="BQ49" s="52"/>
    </row>
    <row r="50" spans="1:93" x14ac:dyDescent="0.3">
      <c r="A50" s="10"/>
      <c r="B50" t="s">
        <v>146</v>
      </c>
      <c r="C50" s="105">
        <v>93</v>
      </c>
      <c r="D50" s="119">
        <v>5971</v>
      </c>
      <c r="E50" s="114">
        <v>16.960153870999999</v>
      </c>
      <c r="F50" s="106">
        <v>11.960925496</v>
      </c>
      <c r="G50" s="106">
        <v>24.048876436</v>
      </c>
      <c r="H50" s="106">
        <v>2.8042978000000003E-7</v>
      </c>
      <c r="I50" s="108">
        <v>15.575280523</v>
      </c>
      <c r="J50" s="106">
        <v>12.710726942000001</v>
      </c>
      <c r="K50" s="106">
        <v>19.085404357000002</v>
      </c>
      <c r="L50" s="106">
        <v>2.4971395590999999</v>
      </c>
      <c r="M50" s="106">
        <v>1.7610748374</v>
      </c>
      <c r="N50" s="106">
        <v>3.5408523506999998</v>
      </c>
      <c r="O50" s="119">
        <v>87</v>
      </c>
      <c r="P50" s="119">
        <v>5907</v>
      </c>
      <c r="Q50" s="114">
        <v>14.667131897000001</v>
      </c>
      <c r="R50" s="106">
        <v>10.276934571</v>
      </c>
      <c r="S50" s="106">
        <v>20.932774903999999</v>
      </c>
      <c r="T50" s="106">
        <v>1.2072199999999999E-5</v>
      </c>
      <c r="U50" s="108">
        <v>14.728288471000001</v>
      </c>
      <c r="V50" s="106">
        <v>11.936964364</v>
      </c>
      <c r="W50" s="106">
        <v>18.172332150999999</v>
      </c>
      <c r="X50" s="106">
        <v>2.2127496387000001</v>
      </c>
      <c r="Y50" s="106">
        <v>1.5504246787</v>
      </c>
      <c r="Z50" s="106">
        <v>3.1580127888999998</v>
      </c>
      <c r="AA50" s="119">
        <v>66</v>
      </c>
      <c r="AB50" s="119">
        <v>5823</v>
      </c>
      <c r="AC50" s="114">
        <v>10.742178975</v>
      </c>
      <c r="AD50" s="106">
        <v>7.3593856719000001</v>
      </c>
      <c r="AE50" s="106">
        <v>15.679896974</v>
      </c>
      <c r="AF50" s="106">
        <v>4.1719519999999999E-4</v>
      </c>
      <c r="AG50" s="108">
        <v>11.33436373</v>
      </c>
      <c r="AH50" s="106">
        <v>8.9047448158000009</v>
      </c>
      <c r="AI50" s="106">
        <v>14.426893057999999</v>
      </c>
      <c r="AJ50" s="106">
        <v>1.9757746650000001</v>
      </c>
      <c r="AK50" s="106">
        <v>1.3535882985000001</v>
      </c>
      <c r="AL50" s="106">
        <v>2.8839533639999999</v>
      </c>
      <c r="AM50" s="106">
        <v>0.1629665793</v>
      </c>
      <c r="AN50" s="106">
        <v>0.73239806190000001</v>
      </c>
      <c r="AO50" s="106">
        <v>0.47286841190000001</v>
      </c>
      <c r="AP50" s="106">
        <v>1.1343682675</v>
      </c>
      <c r="AQ50" s="106">
        <v>0.49046156540000002</v>
      </c>
      <c r="AR50" s="106">
        <v>0.86479945930000002</v>
      </c>
      <c r="AS50" s="106">
        <v>0.57228376219999999</v>
      </c>
      <c r="AT50" s="106">
        <v>1.3068309013999999</v>
      </c>
      <c r="AU50" s="105">
        <v>1</v>
      </c>
      <c r="AV50" s="105">
        <v>2</v>
      </c>
      <c r="AW50" s="105">
        <v>3</v>
      </c>
      <c r="AX50" s="105" t="s">
        <v>28</v>
      </c>
      <c r="AY50" s="105" t="s">
        <v>28</v>
      </c>
      <c r="AZ50" s="105" t="s">
        <v>28</v>
      </c>
      <c r="BA50" s="105" t="s">
        <v>28</v>
      </c>
      <c r="BB50" s="105" t="s">
        <v>28</v>
      </c>
      <c r="BC50" s="115" t="s">
        <v>234</v>
      </c>
      <c r="BD50" s="116">
        <v>93</v>
      </c>
      <c r="BE50" s="116">
        <v>87</v>
      </c>
      <c r="BF50" s="116">
        <v>66</v>
      </c>
    </row>
    <row r="51" spans="1:93" x14ac:dyDescent="0.3">
      <c r="A51" s="10"/>
      <c r="B51" t="s">
        <v>147</v>
      </c>
      <c r="C51" s="105">
        <v>46</v>
      </c>
      <c r="D51" s="119">
        <v>3437</v>
      </c>
      <c r="E51" s="114">
        <v>18.939851573999999</v>
      </c>
      <c r="F51" s="106">
        <v>12.617309202</v>
      </c>
      <c r="G51" s="106">
        <v>28.430624301999998</v>
      </c>
      <c r="H51" s="106">
        <v>7.4823419000000003E-7</v>
      </c>
      <c r="I51" s="108">
        <v>13.383764911</v>
      </c>
      <c r="J51" s="106">
        <v>10.024794504999999</v>
      </c>
      <c r="K51" s="106">
        <v>17.868212969999998</v>
      </c>
      <c r="L51" s="106">
        <v>2.7886216698999999</v>
      </c>
      <c r="M51" s="106">
        <v>1.8577179297999999</v>
      </c>
      <c r="N51" s="106">
        <v>4.1860019181999997</v>
      </c>
      <c r="O51" s="119">
        <v>54</v>
      </c>
      <c r="P51" s="119">
        <v>3633</v>
      </c>
      <c r="Q51" s="114">
        <v>20.406560277000001</v>
      </c>
      <c r="R51" s="106">
        <v>13.82229976</v>
      </c>
      <c r="S51" s="106">
        <v>30.127237115</v>
      </c>
      <c r="T51" s="106">
        <v>1.5374025000000001E-8</v>
      </c>
      <c r="U51" s="108">
        <v>14.863748967999999</v>
      </c>
      <c r="V51" s="106">
        <v>11.38398995</v>
      </c>
      <c r="W51" s="106">
        <v>19.407170450999999</v>
      </c>
      <c r="X51" s="106">
        <v>3.0786256779999999</v>
      </c>
      <c r="Y51" s="106">
        <v>2.0852944539</v>
      </c>
      <c r="Z51" s="106">
        <v>4.5451308074999996</v>
      </c>
      <c r="AA51" s="119">
        <v>56</v>
      </c>
      <c r="AB51" s="119">
        <v>3853</v>
      </c>
      <c r="AC51" s="114">
        <v>19.355760982</v>
      </c>
      <c r="AD51" s="106">
        <v>13.153611063</v>
      </c>
      <c r="AE51" s="106">
        <v>28.482329407000002</v>
      </c>
      <c r="AF51" s="106">
        <v>1.17499E-10</v>
      </c>
      <c r="AG51" s="108">
        <v>14.534129249999999</v>
      </c>
      <c r="AH51" s="106">
        <v>11.185165828000001</v>
      </c>
      <c r="AI51" s="106">
        <v>18.885809678000001</v>
      </c>
      <c r="AJ51" s="106">
        <v>3.5600432890999998</v>
      </c>
      <c r="AK51" s="106">
        <v>2.4193016661</v>
      </c>
      <c r="AL51" s="106">
        <v>5.2386638664999996</v>
      </c>
      <c r="AM51" s="106">
        <v>0.82629532220000002</v>
      </c>
      <c r="AN51" s="106">
        <v>0.94850678990000004</v>
      </c>
      <c r="AO51" s="106">
        <v>0.59154505719999995</v>
      </c>
      <c r="AP51" s="106">
        <v>1.5208733799</v>
      </c>
      <c r="AQ51" s="106">
        <v>0.76481545480000002</v>
      </c>
      <c r="AR51" s="106">
        <v>1.0774403482999999</v>
      </c>
      <c r="AS51" s="106">
        <v>0.66095124439999997</v>
      </c>
      <c r="AT51" s="106">
        <v>1.7563741864</v>
      </c>
      <c r="AU51" s="105">
        <v>1</v>
      </c>
      <c r="AV51" s="105">
        <v>2</v>
      </c>
      <c r="AW51" s="105">
        <v>3</v>
      </c>
      <c r="AX51" s="105" t="s">
        <v>28</v>
      </c>
      <c r="AY51" s="105" t="s">
        <v>28</v>
      </c>
      <c r="AZ51" s="105" t="s">
        <v>28</v>
      </c>
      <c r="BA51" s="105" t="s">
        <v>28</v>
      </c>
      <c r="BB51" s="105" t="s">
        <v>28</v>
      </c>
      <c r="BC51" s="115" t="s">
        <v>234</v>
      </c>
      <c r="BD51" s="116">
        <v>46</v>
      </c>
      <c r="BE51" s="116">
        <v>54</v>
      </c>
      <c r="BF51" s="116">
        <v>56</v>
      </c>
      <c r="BQ51" s="52"/>
      <c r="CC51" s="4"/>
      <c r="CO51" s="4"/>
    </row>
    <row r="52" spans="1:93" s="3" customFormat="1" x14ac:dyDescent="0.3">
      <c r="A52" s="10"/>
      <c r="B52" s="3" t="s">
        <v>82</v>
      </c>
      <c r="C52" s="111">
        <v>75</v>
      </c>
      <c r="D52" s="118">
        <v>14036</v>
      </c>
      <c r="E52" s="107">
        <v>5.6677974778999998</v>
      </c>
      <c r="F52" s="112">
        <v>3.9377066559</v>
      </c>
      <c r="G52" s="112">
        <v>8.1580298019999997</v>
      </c>
      <c r="H52" s="112">
        <v>0.33024164140000001</v>
      </c>
      <c r="I52" s="113">
        <v>5.3434026788000004</v>
      </c>
      <c r="J52" s="112">
        <v>4.2611774082</v>
      </c>
      <c r="K52" s="112">
        <v>6.7004842683000003</v>
      </c>
      <c r="L52" s="112">
        <v>0.83450193930000005</v>
      </c>
      <c r="M52" s="112">
        <v>0.579770864</v>
      </c>
      <c r="N52" s="112">
        <v>1.2011529552</v>
      </c>
      <c r="O52" s="118">
        <v>71</v>
      </c>
      <c r="P52" s="118">
        <v>14669</v>
      </c>
      <c r="Q52" s="107">
        <v>4.9140120816000001</v>
      </c>
      <c r="R52" s="112">
        <v>3.3938896399999998</v>
      </c>
      <c r="S52" s="112">
        <v>7.1149970387000003</v>
      </c>
      <c r="T52" s="112">
        <v>0.11299585049999999</v>
      </c>
      <c r="U52" s="113">
        <v>4.8401390688000001</v>
      </c>
      <c r="V52" s="112">
        <v>3.8356485071000002</v>
      </c>
      <c r="W52" s="112">
        <v>6.1076884812000003</v>
      </c>
      <c r="X52" s="112">
        <v>0.74135001540000001</v>
      </c>
      <c r="Y52" s="112">
        <v>0.51201749100000005</v>
      </c>
      <c r="Z52" s="112">
        <v>1.0734005283000001</v>
      </c>
      <c r="AA52" s="118">
        <v>70</v>
      </c>
      <c r="AB52" s="118">
        <v>14521</v>
      </c>
      <c r="AC52" s="107">
        <v>4.9968915760000003</v>
      </c>
      <c r="AD52" s="112">
        <v>3.4424484218</v>
      </c>
      <c r="AE52" s="112">
        <v>7.2532460513999997</v>
      </c>
      <c r="AF52" s="112">
        <v>0.65709196830000005</v>
      </c>
      <c r="AG52" s="113">
        <v>4.8206046416000001</v>
      </c>
      <c r="AH52" s="112">
        <v>3.8138487953000002</v>
      </c>
      <c r="AI52" s="112">
        <v>6.0931175715999997</v>
      </c>
      <c r="AJ52" s="112">
        <v>0.91906230600000005</v>
      </c>
      <c r="AK52" s="112">
        <v>0.63315854199999999</v>
      </c>
      <c r="AL52" s="112">
        <v>1.3340663771000001</v>
      </c>
      <c r="AM52" s="112">
        <v>0.94123675490000003</v>
      </c>
      <c r="AN52" s="112">
        <v>1.0168659524999999</v>
      </c>
      <c r="AO52" s="112">
        <v>0.65183055739999995</v>
      </c>
      <c r="AP52" s="112">
        <v>1.5863269276</v>
      </c>
      <c r="AQ52" s="112">
        <v>0.52285435359999999</v>
      </c>
      <c r="AR52" s="112">
        <v>0.8670055874</v>
      </c>
      <c r="AS52" s="112">
        <v>0.55963650740000004</v>
      </c>
      <c r="AT52" s="112">
        <v>1.3431909439</v>
      </c>
      <c r="AU52" s="111" t="s">
        <v>28</v>
      </c>
      <c r="AV52" s="111" t="s">
        <v>28</v>
      </c>
      <c r="AW52" s="111" t="s">
        <v>28</v>
      </c>
      <c r="AX52" s="111" t="s">
        <v>28</v>
      </c>
      <c r="AY52" s="111" t="s">
        <v>28</v>
      </c>
      <c r="AZ52" s="111" t="s">
        <v>28</v>
      </c>
      <c r="BA52" s="111" t="s">
        <v>28</v>
      </c>
      <c r="BB52" s="111" t="s">
        <v>28</v>
      </c>
      <c r="BC52" s="109" t="s">
        <v>28</v>
      </c>
      <c r="BD52" s="110">
        <v>75</v>
      </c>
      <c r="BE52" s="110">
        <v>71</v>
      </c>
      <c r="BF52" s="110">
        <v>70</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112</v>
      </c>
      <c r="D53" s="119">
        <v>13987</v>
      </c>
      <c r="E53" s="114">
        <v>7.1467299984999997</v>
      </c>
      <c r="F53" s="106">
        <v>5.0678093182000001</v>
      </c>
      <c r="G53" s="106">
        <v>10.078467137000001</v>
      </c>
      <c r="H53" s="106">
        <v>0.77149890030000001</v>
      </c>
      <c r="I53" s="108">
        <v>8.0074354757999995</v>
      </c>
      <c r="J53" s="106">
        <v>6.6536884555000002</v>
      </c>
      <c r="K53" s="106">
        <v>9.6366133352999999</v>
      </c>
      <c r="L53" s="106">
        <v>1.0522535546</v>
      </c>
      <c r="M53" s="106">
        <v>0.74616228269999996</v>
      </c>
      <c r="N53" s="106">
        <v>1.4839098262999999</v>
      </c>
      <c r="O53" s="119">
        <v>125</v>
      </c>
      <c r="P53" s="119">
        <v>14091</v>
      </c>
      <c r="Q53" s="114">
        <v>7.7628489641999998</v>
      </c>
      <c r="R53" s="106">
        <v>5.5227546388000004</v>
      </c>
      <c r="S53" s="106">
        <v>10.911551931</v>
      </c>
      <c r="T53" s="106">
        <v>0.363135981</v>
      </c>
      <c r="U53" s="108">
        <v>8.8709105102999999</v>
      </c>
      <c r="V53" s="106">
        <v>7.4444808584000004</v>
      </c>
      <c r="W53" s="106">
        <v>10.570656944</v>
      </c>
      <c r="X53" s="106">
        <v>1.1711383903999999</v>
      </c>
      <c r="Y53" s="106">
        <v>0.83318766190000004</v>
      </c>
      <c r="Z53" s="106">
        <v>1.6461659145</v>
      </c>
      <c r="AA53" s="119">
        <v>84</v>
      </c>
      <c r="AB53" s="119">
        <v>14135</v>
      </c>
      <c r="AC53" s="114">
        <v>5.5316782056999996</v>
      </c>
      <c r="AD53" s="106">
        <v>3.837947287</v>
      </c>
      <c r="AE53" s="106">
        <v>7.9728723411000004</v>
      </c>
      <c r="AF53" s="106">
        <v>0.92620861629999995</v>
      </c>
      <c r="AG53" s="108">
        <v>5.9426954369000002</v>
      </c>
      <c r="AH53" s="106">
        <v>4.7985471972999996</v>
      </c>
      <c r="AI53" s="106">
        <v>7.3596502448000001</v>
      </c>
      <c r="AJ53" s="106">
        <v>1.0174239025</v>
      </c>
      <c r="AK53" s="106">
        <v>0.70590138489999998</v>
      </c>
      <c r="AL53" s="106">
        <v>1.4664249418999999</v>
      </c>
      <c r="AM53" s="106">
        <v>0.10871706</v>
      </c>
      <c r="AN53" s="106">
        <v>0.71258351559999999</v>
      </c>
      <c r="AO53" s="106">
        <v>0.47098918280000002</v>
      </c>
      <c r="AP53" s="106">
        <v>1.0781038827</v>
      </c>
      <c r="AQ53" s="106">
        <v>0.68158907639999999</v>
      </c>
      <c r="AR53" s="106">
        <v>1.0862099122</v>
      </c>
      <c r="AS53" s="106">
        <v>0.73173753129999997</v>
      </c>
      <c r="AT53" s="106">
        <v>1.6123977831</v>
      </c>
      <c r="AU53" s="105" t="s">
        <v>28</v>
      </c>
      <c r="AV53" s="105" t="s">
        <v>28</v>
      </c>
      <c r="AW53" s="105" t="s">
        <v>28</v>
      </c>
      <c r="AX53" s="105" t="s">
        <v>28</v>
      </c>
      <c r="AY53" s="105" t="s">
        <v>28</v>
      </c>
      <c r="AZ53" s="105" t="s">
        <v>28</v>
      </c>
      <c r="BA53" s="105" t="s">
        <v>28</v>
      </c>
      <c r="BB53" s="105" t="s">
        <v>28</v>
      </c>
      <c r="BC53" s="115" t="s">
        <v>28</v>
      </c>
      <c r="BD53" s="116">
        <v>112</v>
      </c>
      <c r="BE53" s="116">
        <v>125</v>
      </c>
      <c r="BF53" s="116">
        <v>84</v>
      </c>
    </row>
    <row r="54" spans="1:93" x14ac:dyDescent="0.3">
      <c r="A54" s="10"/>
      <c r="B54" t="s">
        <v>81</v>
      </c>
      <c r="C54" s="105">
        <v>44</v>
      </c>
      <c r="D54" s="119">
        <v>9180</v>
      </c>
      <c r="E54" s="114">
        <v>4.9927570816999998</v>
      </c>
      <c r="F54" s="106">
        <v>3.3080474211999999</v>
      </c>
      <c r="G54" s="106">
        <v>7.5354491949</v>
      </c>
      <c r="H54" s="106">
        <v>0.14285036209999999</v>
      </c>
      <c r="I54" s="108">
        <v>4.7930283223999997</v>
      </c>
      <c r="J54" s="106">
        <v>3.5668638671999999</v>
      </c>
      <c r="K54" s="106">
        <v>6.4407057166000001</v>
      </c>
      <c r="L54" s="106">
        <v>0.73511191659999997</v>
      </c>
      <c r="M54" s="106">
        <v>0.48706256689999999</v>
      </c>
      <c r="N54" s="106">
        <v>1.1094868845999999</v>
      </c>
      <c r="O54" s="119">
        <v>61</v>
      </c>
      <c r="P54" s="119">
        <v>10573</v>
      </c>
      <c r="Q54" s="114">
        <v>6.0222390558000001</v>
      </c>
      <c r="R54" s="106">
        <v>4.1168376163999998</v>
      </c>
      <c r="S54" s="106">
        <v>8.8095199822999994</v>
      </c>
      <c r="T54" s="106">
        <v>0.62115143939999995</v>
      </c>
      <c r="U54" s="108">
        <v>5.7694126549</v>
      </c>
      <c r="V54" s="106">
        <v>4.4889670026999999</v>
      </c>
      <c r="W54" s="106">
        <v>7.4150962488000003</v>
      </c>
      <c r="X54" s="106">
        <v>0.90854213279999996</v>
      </c>
      <c r="Y54" s="106">
        <v>0.62108468189999999</v>
      </c>
      <c r="Z54" s="106">
        <v>1.3290438985999999</v>
      </c>
      <c r="AA54" s="119">
        <v>66</v>
      </c>
      <c r="AB54" s="119">
        <v>12406</v>
      </c>
      <c r="AC54" s="114">
        <v>5.5755597006000004</v>
      </c>
      <c r="AD54" s="106">
        <v>3.8280903548</v>
      </c>
      <c r="AE54" s="106">
        <v>8.1207241976999995</v>
      </c>
      <c r="AF54" s="106">
        <v>0.89560024599999999</v>
      </c>
      <c r="AG54" s="108">
        <v>5.3200064485</v>
      </c>
      <c r="AH54" s="106">
        <v>4.1796170451999997</v>
      </c>
      <c r="AI54" s="106">
        <v>6.7715458871000003</v>
      </c>
      <c r="AJ54" s="106">
        <v>1.0254948856999999</v>
      </c>
      <c r="AK54" s="106">
        <v>0.70408843089999995</v>
      </c>
      <c r="AL54" s="106">
        <v>1.4936188615999999</v>
      </c>
      <c r="AM54" s="106">
        <v>0.74048864189999997</v>
      </c>
      <c r="AN54" s="106">
        <v>0.92582835870000002</v>
      </c>
      <c r="AO54" s="106">
        <v>0.58677213669999995</v>
      </c>
      <c r="AP54" s="106">
        <v>1.4608024071000001</v>
      </c>
      <c r="AQ54" s="106">
        <v>0.44953557570000002</v>
      </c>
      <c r="AR54" s="106">
        <v>1.2061950856999999</v>
      </c>
      <c r="AS54" s="106">
        <v>0.74197929350000003</v>
      </c>
      <c r="AT54" s="106">
        <v>1.9608452652999999</v>
      </c>
      <c r="AU54" s="105" t="s">
        <v>28</v>
      </c>
      <c r="AV54" s="105" t="s">
        <v>28</v>
      </c>
      <c r="AW54" s="105" t="s">
        <v>28</v>
      </c>
      <c r="AX54" s="105" t="s">
        <v>28</v>
      </c>
      <c r="AY54" s="105" t="s">
        <v>28</v>
      </c>
      <c r="AZ54" s="105" t="s">
        <v>28</v>
      </c>
      <c r="BA54" s="105" t="s">
        <v>28</v>
      </c>
      <c r="BB54" s="105" t="s">
        <v>28</v>
      </c>
      <c r="BC54" s="115" t="s">
        <v>28</v>
      </c>
      <c r="BD54" s="116">
        <v>44</v>
      </c>
      <c r="BE54" s="116">
        <v>61</v>
      </c>
      <c r="BF54" s="116">
        <v>66</v>
      </c>
    </row>
    <row r="55" spans="1:93" x14ac:dyDescent="0.3">
      <c r="A55" s="10"/>
      <c r="B55" t="s">
        <v>86</v>
      </c>
      <c r="C55" s="105">
        <v>103</v>
      </c>
      <c r="D55" s="119">
        <v>10427</v>
      </c>
      <c r="E55" s="114">
        <v>9.1851662647999994</v>
      </c>
      <c r="F55" s="106">
        <v>6.4879181034000002</v>
      </c>
      <c r="G55" s="106">
        <v>13.003752199999999</v>
      </c>
      <c r="H55" s="106">
        <v>8.87794784E-2</v>
      </c>
      <c r="I55" s="108">
        <v>9.8782008248000004</v>
      </c>
      <c r="J55" s="106">
        <v>8.1434131873000002</v>
      </c>
      <c r="K55" s="106">
        <v>11.98254949</v>
      </c>
      <c r="L55" s="106">
        <v>1.3523840769</v>
      </c>
      <c r="M55" s="106">
        <v>0.95525294620000001</v>
      </c>
      <c r="N55" s="106">
        <v>1.9146161222</v>
      </c>
      <c r="O55" s="119">
        <v>67</v>
      </c>
      <c r="P55" s="119">
        <v>11303</v>
      </c>
      <c r="Q55" s="114">
        <v>5.3745880417</v>
      </c>
      <c r="R55" s="106">
        <v>3.6882956031999998</v>
      </c>
      <c r="S55" s="106">
        <v>7.8318550696999996</v>
      </c>
      <c r="T55" s="106">
        <v>0.27503143209999997</v>
      </c>
      <c r="U55" s="108">
        <v>5.9276298328000001</v>
      </c>
      <c r="V55" s="106">
        <v>4.6654147225999996</v>
      </c>
      <c r="W55" s="106">
        <v>7.5313337664000004</v>
      </c>
      <c r="X55" s="106">
        <v>0.81083458109999995</v>
      </c>
      <c r="Y55" s="106">
        <v>0.55643290190000005</v>
      </c>
      <c r="Z55" s="106">
        <v>1.1815489625</v>
      </c>
      <c r="AA55" s="119">
        <v>67</v>
      </c>
      <c r="AB55" s="119">
        <v>12446</v>
      </c>
      <c r="AC55" s="114">
        <v>5.1680828300000003</v>
      </c>
      <c r="AD55" s="106">
        <v>3.5486336457999998</v>
      </c>
      <c r="AE55" s="106">
        <v>7.5265814405000002</v>
      </c>
      <c r="AF55" s="106">
        <v>0.79146670870000002</v>
      </c>
      <c r="AG55" s="108">
        <v>5.3832556645</v>
      </c>
      <c r="AH55" s="106">
        <v>4.2369582684999996</v>
      </c>
      <c r="AI55" s="106">
        <v>6.8396806654000004</v>
      </c>
      <c r="AJ55" s="106">
        <v>0.95054896649999998</v>
      </c>
      <c r="AK55" s="106">
        <v>0.65268885099999996</v>
      </c>
      <c r="AL55" s="106">
        <v>1.3843400821</v>
      </c>
      <c r="AM55" s="106">
        <v>0.86529376979999995</v>
      </c>
      <c r="AN55" s="106">
        <v>0.96157748089999995</v>
      </c>
      <c r="AO55" s="106">
        <v>0.61149038160000002</v>
      </c>
      <c r="AP55" s="106">
        <v>1.5120945146</v>
      </c>
      <c r="AQ55" s="106">
        <v>1.44854679E-2</v>
      </c>
      <c r="AR55" s="106">
        <v>0.58513780660000003</v>
      </c>
      <c r="AS55" s="106">
        <v>0.38079117029999998</v>
      </c>
      <c r="AT55" s="106">
        <v>0.89914441150000002</v>
      </c>
      <c r="AU55" s="105" t="s">
        <v>28</v>
      </c>
      <c r="AV55" s="105" t="s">
        <v>28</v>
      </c>
      <c r="AW55" s="105" t="s">
        <v>28</v>
      </c>
      <c r="AX55" s="105" t="s">
        <v>28</v>
      </c>
      <c r="AY55" s="105" t="s">
        <v>28</v>
      </c>
      <c r="AZ55" s="105" t="s">
        <v>28</v>
      </c>
      <c r="BA55" s="105" t="s">
        <v>28</v>
      </c>
      <c r="BB55" s="105" t="s">
        <v>28</v>
      </c>
      <c r="BC55" s="115" t="s">
        <v>28</v>
      </c>
      <c r="BD55" s="116">
        <v>103</v>
      </c>
      <c r="BE55" s="116">
        <v>67</v>
      </c>
      <c r="BF55" s="116">
        <v>67</v>
      </c>
    </row>
    <row r="56" spans="1:93" x14ac:dyDescent="0.3">
      <c r="A56" s="10"/>
      <c r="B56" t="s">
        <v>83</v>
      </c>
      <c r="C56" s="105">
        <v>101</v>
      </c>
      <c r="D56" s="119">
        <v>9045</v>
      </c>
      <c r="E56" s="114">
        <v>9.8342327789000006</v>
      </c>
      <c r="F56" s="106">
        <v>6.9248425469999999</v>
      </c>
      <c r="G56" s="106">
        <v>13.965968712</v>
      </c>
      <c r="H56" s="106">
        <v>3.8608274099999999E-2</v>
      </c>
      <c r="I56" s="108">
        <v>11.166390270999999</v>
      </c>
      <c r="J56" s="106">
        <v>9.1878751135000005</v>
      </c>
      <c r="K56" s="106">
        <v>13.57095848</v>
      </c>
      <c r="L56" s="106">
        <v>1.4479498177000001</v>
      </c>
      <c r="M56" s="106">
        <v>1.0195838077999999</v>
      </c>
      <c r="N56" s="106">
        <v>2.0562887117000002</v>
      </c>
      <c r="O56" s="119">
        <v>80</v>
      </c>
      <c r="P56" s="119">
        <v>9171</v>
      </c>
      <c r="Q56" s="114">
        <v>7.3750218729999997</v>
      </c>
      <c r="R56" s="106">
        <v>5.0992082754999997</v>
      </c>
      <c r="S56" s="106">
        <v>10.666547568</v>
      </c>
      <c r="T56" s="106">
        <v>0.57081014880000003</v>
      </c>
      <c r="U56" s="108">
        <v>8.7231490568000005</v>
      </c>
      <c r="V56" s="106">
        <v>7.0065797226999997</v>
      </c>
      <c r="W56" s="106">
        <v>10.860267416999999</v>
      </c>
      <c r="X56" s="106">
        <v>1.112629047</v>
      </c>
      <c r="Y56" s="106">
        <v>0.76928954810000005</v>
      </c>
      <c r="Z56" s="106">
        <v>1.6092034518</v>
      </c>
      <c r="AA56" s="119">
        <v>95</v>
      </c>
      <c r="AB56" s="119">
        <v>9267</v>
      </c>
      <c r="AC56" s="114">
        <v>8.6982447665000002</v>
      </c>
      <c r="AD56" s="106">
        <v>6.0822180151999996</v>
      </c>
      <c r="AE56" s="106">
        <v>12.439452487000001</v>
      </c>
      <c r="AF56" s="106">
        <v>1.00415444E-2</v>
      </c>
      <c r="AG56" s="108">
        <v>10.251429805000001</v>
      </c>
      <c r="AH56" s="106">
        <v>8.3840335320000001</v>
      </c>
      <c r="AI56" s="106">
        <v>12.534755812</v>
      </c>
      <c r="AJ56" s="106">
        <v>1.5998403750000001</v>
      </c>
      <c r="AK56" s="106">
        <v>1.1186829309999999</v>
      </c>
      <c r="AL56" s="106">
        <v>2.2879487605</v>
      </c>
      <c r="AM56" s="106">
        <v>0.45325092119999999</v>
      </c>
      <c r="AN56" s="106">
        <v>1.1794195212</v>
      </c>
      <c r="AO56" s="106">
        <v>0.76626702010000003</v>
      </c>
      <c r="AP56" s="106">
        <v>1.8153337813999999</v>
      </c>
      <c r="AQ56" s="106">
        <v>0.18505751979999999</v>
      </c>
      <c r="AR56" s="106">
        <v>0.74993362870000002</v>
      </c>
      <c r="AS56" s="106">
        <v>0.4900068306</v>
      </c>
      <c r="AT56" s="106">
        <v>1.1477400156999999</v>
      </c>
      <c r="AU56" s="105" t="s">
        <v>28</v>
      </c>
      <c r="AV56" s="105" t="s">
        <v>28</v>
      </c>
      <c r="AW56" s="105" t="s">
        <v>28</v>
      </c>
      <c r="AX56" s="105" t="s">
        <v>28</v>
      </c>
      <c r="AY56" s="105" t="s">
        <v>28</v>
      </c>
      <c r="AZ56" s="105" t="s">
        <v>28</v>
      </c>
      <c r="BA56" s="105" t="s">
        <v>28</v>
      </c>
      <c r="BB56" s="105" t="s">
        <v>28</v>
      </c>
      <c r="BC56" s="115" t="s">
        <v>28</v>
      </c>
      <c r="BD56" s="116">
        <v>101</v>
      </c>
      <c r="BE56" s="116">
        <v>80</v>
      </c>
      <c r="BF56" s="116">
        <v>95</v>
      </c>
    </row>
    <row r="57" spans="1:93" x14ac:dyDescent="0.3">
      <c r="A57" s="10"/>
      <c r="B57" t="s">
        <v>84</v>
      </c>
      <c r="C57" s="105">
        <v>44</v>
      </c>
      <c r="D57" s="119">
        <v>6784</v>
      </c>
      <c r="E57" s="114">
        <v>6.2734268273999998</v>
      </c>
      <c r="F57" s="106">
        <v>4.1367422353999999</v>
      </c>
      <c r="G57" s="106">
        <v>9.5137385697999992</v>
      </c>
      <c r="H57" s="106">
        <v>0.70862153920000004</v>
      </c>
      <c r="I57" s="108">
        <v>6.4858490566000002</v>
      </c>
      <c r="J57" s="106">
        <v>4.8266229805999998</v>
      </c>
      <c r="K57" s="106">
        <v>8.7154596814000005</v>
      </c>
      <c r="L57" s="106">
        <v>0.92367218019999997</v>
      </c>
      <c r="M57" s="106">
        <v>0.60907600019999997</v>
      </c>
      <c r="N57" s="106">
        <v>1.4007616393</v>
      </c>
      <c r="O57" s="119">
        <v>45</v>
      </c>
      <c r="P57" s="119">
        <v>7168</v>
      </c>
      <c r="Q57" s="114">
        <v>5.6554579431000001</v>
      </c>
      <c r="R57" s="106">
        <v>3.7301838031000001</v>
      </c>
      <c r="S57" s="106">
        <v>8.5744312434999994</v>
      </c>
      <c r="T57" s="106">
        <v>0.45466605850000003</v>
      </c>
      <c r="U57" s="108">
        <v>6.2779017857000001</v>
      </c>
      <c r="V57" s="106">
        <v>4.6873230155999996</v>
      </c>
      <c r="W57" s="106">
        <v>8.4082216437999993</v>
      </c>
      <c r="X57" s="106">
        <v>0.85320788059999997</v>
      </c>
      <c r="Y57" s="106">
        <v>0.5627523445</v>
      </c>
      <c r="Z57" s="106">
        <v>1.2935773517</v>
      </c>
      <c r="AA57" s="119">
        <v>39</v>
      </c>
      <c r="AB57" s="119">
        <v>7579</v>
      </c>
      <c r="AC57" s="114">
        <v>4.3978468742999999</v>
      </c>
      <c r="AD57" s="106">
        <v>2.8441296148999999</v>
      </c>
      <c r="AE57" s="106">
        <v>6.8003430744999998</v>
      </c>
      <c r="AF57" s="106">
        <v>0.34019469190000001</v>
      </c>
      <c r="AG57" s="108">
        <v>5.1457975985999997</v>
      </c>
      <c r="AH57" s="106">
        <v>3.7596842091</v>
      </c>
      <c r="AI57" s="106">
        <v>7.0429406974999997</v>
      </c>
      <c r="AJ57" s="106">
        <v>0.80888192749999999</v>
      </c>
      <c r="AK57" s="106">
        <v>0.523111675</v>
      </c>
      <c r="AL57" s="106">
        <v>1.2507653793</v>
      </c>
      <c r="AM57" s="106">
        <v>0.3557726464</v>
      </c>
      <c r="AN57" s="106">
        <v>0.7776287824</v>
      </c>
      <c r="AO57" s="106">
        <v>0.45597766919999999</v>
      </c>
      <c r="AP57" s="106">
        <v>1.3261757408999999</v>
      </c>
      <c r="AQ57" s="106">
        <v>0.69488109529999997</v>
      </c>
      <c r="AR57" s="106">
        <v>0.90149420700000005</v>
      </c>
      <c r="AS57" s="106">
        <v>0.5369321426</v>
      </c>
      <c r="AT57" s="106">
        <v>1.5135838233000001</v>
      </c>
      <c r="AU57" s="105" t="s">
        <v>28</v>
      </c>
      <c r="AV57" s="105" t="s">
        <v>28</v>
      </c>
      <c r="AW57" s="105" t="s">
        <v>28</v>
      </c>
      <c r="AX57" s="105" t="s">
        <v>28</v>
      </c>
      <c r="AY57" s="105" t="s">
        <v>28</v>
      </c>
      <c r="AZ57" s="105" t="s">
        <v>28</v>
      </c>
      <c r="BA57" s="105" t="s">
        <v>28</v>
      </c>
      <c r="BB57" s="105" t="s">
        <v>28</v>
      </c>
      <c r="BC57" s="115" t="s">
        <v>28</v>
      </c>
      <c r="BD57" s="116">
        <v>44</v>
      </c>
      <c r="BE57" s="116">
        <v>45</v>
      </c>
      <c r="BF57" s="116">
        <v>39</v>
      </c>
    </row>
    <row r="58" spans="1:93" x14ac:dyDescent="0.3">
      <c r="A58" s="10"/>
      <c r="B58" t="s">
        <v>88</v>
      </c>
      <c r="C58" s="105">
        <v>48</v>
      </c>
      <c r="D58" s="119">
        <v>4746</v>
      </c>
      <c r="E58" s="114">
        <v>9.3288551030000004</v>
      </c>
      <c r="F58" s="106">
        <v>6.1659958941999999</v>
      </c>
      <c r="G58" s="106">
        <v>14.114108901</v>
      </c>
      <c r="H58" s="106">
        <v>0.13300119360000001</v>
      </c>
      <c r="I58" s="108">
        <v>10.113780025000001</v>
      </c>
      <c r="J58" s="106">
        <v>7.6217226931999997</v>
      </c>
      <c r="K58" s="106">
        <v>13.420659675</v>
      </c>
      <c r="L58" s="106">
        <v>1.3735401988</v>
      </c>
      <c r="M58" s="106">
        <v>0.90785451510000004</v>
      </c>
      <c r="N58" s="106">
        <v>2.0781002311000001</v>
      </c>
      <c r="O58" s="119">
        <v>36</v>
      </c>
      <c r="P58" s="119">
        <v>4635</v>
      </c>
      <c r="Q58" s="114">
        <v>5.8972054371000002</v>
      </c>
      <c r="R58" s="106">
        <v>3.7558979006</v>
      </c>
      <c r="S58" s="106">
        <v>9.2593123903999999</v>
      </c>
      <c r="T58" s="106">
        <v>0.61157100259999997</v>
      </c>
      <c r="U58" s="108">
        <v>7.7669902913</v>
      </c>
      <c r="V58" s="106">
        <v>5.6025512555999999</v>
      </c>
      <c r="W58" s="106">
        <v>10.767619149</v>
      </c>
      <c r="X58" s="106">
        <v>0.8896789974</v>
      </c>
      <c r="Y58" s="106">
        <v>0.56663168919999995</v>
      </c>
      <c r="Z58" s="106">
        <v>1.3969016089999999</v>
      </c>
      <c r="AA58" s="119">
        <v>45</v>
      </c>
      <c r="AB58" s="119">
        <v>4521</v>
      </c>
      <c r="AC58" s="114">
        <v>7.8827857685999998</v>
      </c>
      <c r="AD58" s="106">
        <v>5.1470617207</v>
      </c>
      <c r="AE58" s="106">
        <v>12.072579434</v>
      </c>
      <c r="AF58" s="106">
        <v>8.7631180399999994E-2</v>
      </c>
      <c r="AG58" s="108">
        <v>9.9535500994999992</v>
      </c>
      <c r="AH58" s="106">
        <v>7.4317034673000002</v>
      </c>
      <c r="AI58" s="106">
        <v>13.331150794999999</v>
      </c>
      <c r="AJ58" s="106">
        <v>1.4498556064000001</v>
      </c>
      <c r="AK58" s="106">
        <v>0.946682621</v>
      </c>
      <c r="AL58" s="106">
        <v>2.2204709717000002</v>
      </c>
      <c r="AM58" s="106">
        <v>0.30453840989999997</v>
      </c>
      <c r="AN58" s="106">
        <v>1.3366985181</v>
      </c>
      <c r="AO58" s="106">
        <v>0.76815341479999999</v>
      </c>
      <c r="AP58" s="106">
        <v>2.3260495805999999</v>
      </c>
      <c r="AQ58" s="106">
        <v>9.8990086899999996E-2</v>
      </c>
      <c r="AR58" s="106">
        <v>0.6321467503</v>
      </c>
      <c r="AS58" s="106">
        <v>0.36659372089999998</v>
      </c>
      <c r="AT58" s="106">
        <v>1.0900609888999999</v>
      </c>
      <c r="AU58" s="105" t="s">
        <v>28</v>
      </c>
      <c r="AV58" s="105" t="s">
        <v>28</v>
      </c>
      <c r="AW58" s="105" t="s">
        <v>28</v>
      </c>
      <c r="AX58" s="105" t="s">
        <v>28</v>
      </c>
      <c r="AY58" s="105" t="s">
        <v>28</v>
      </c>
      <c r="AZ58" s="105" t="s">
        <v>28</v>
      </c>
      <c r="BA58" s="105" t="s">
        <v>28</v>
      </c>
      <c r="BB58" s="105" t="s">
        <v>28</v>
      </c>
      <c r="BC58" s="115" t="s">
        <v>28</v>
      </c>
      <c r="BD58" s="116">
        <v>48</v>
      </c>
      <c r="BE58" s="116">
        <v>36</v>
      </c>
      <c r="BF58" s="116">
        <v>45</v>
      </c>
    </row>
    <row r="59" spans="1:93" x14ac:dyDescent="0.3">
      <c r="A59" s="10"/>
      <c r="B59" t="s">
        <v>91</v>
      </c>
      <c r="C59" s="105">
        <v>71</v>
      </c>
      <c r="D59" s="119">
        <v>4909</v>
      </c>
      <c r="E59" s="114">
        <v>12.042436631999999</v>
      </c>
      <c r="F59" s="106">
        <v>8.2483597150999994</v>
      </c>
      <c r="G59" s="106">
        <v>17.581711401</v>
      </c>
      <c r="H59" s="106">
        <v>3.0143677999999998E-3</v>
      </c>
      <c r="I59" s="108">
        <v>14.463230801</v>
      </c>
      <c r="J59" s="106">
        <v>11.461627204999999</v>
      </c>
      <c r="K59" s="106">
        <v>18.250902899</v>
      </c>
      <c r="L59" s="106">
        <v>1.7730761839</v>
      </c>
      <c r="M59" s="106">
        <v>1.2144527402</v>
      </c>
      <c r="N59" s="106">
        <v>2.5886549963999999</v>
      </c>
      <c r="O59" s="119">
        <v>99</v>
      </c>
      <c r="P59" s="119">
        <v>4814</v>
      </c>
      <c r="Q59" s="114">
        <v>16.077917372000002</v>
      </c>
      <c r="R59" s="106">
        <v>11.242579321999999</v>
      </c>
      <c r="S59" s="106">
        <v>22.992893323000001</v>
      </c>
      <c r="T59" s="106">
        <v>1.2063800000000001E-6</v>
      </c>
      <c r="U59" s="108">
        <v>20.565018694999999</v>
      </c>
      <c r="V59" s="106">
        <v>16.888074445000001</v>
      </c>
      <c r="W59" s="106">
        <v>25.042523073000002</v>
      </c>
      <c r="X59" s="106">
        <v>2.4255870955000001</v>
      </c>
      <c r="Y59" s="106">
        <v>1.6961061990999999</v>
      </c>
      <c r="Z59" s="106">
        <v>3.4688115407</v>
      </c>
      <c r="AA59" s="119">
        <v>42</v>
      </c>
      <c r="AB59" s="119">
        <v>4675</v>
      </c>
      <c r="AC59" s="114">
        <v>7.1981900632000002</v>
      </c>
      <c r="AD59" s="106">
        <v>4.6643755511</v>
      </c>
      <c r="AE59" s="106">
        <v>11.108440909</v>
      </c>
      <c r="AF59" s="106">
        <v>0.2049333616</v>
      </c>
      <c r="AG59" s="108">
        <v>8.9839572193000006</v>
      </c>
      <c r="AH59" s="106">
        <v>6.6393326034999998</v>
      </c>
      <c r="AI59" s="106">
        <v>12.15656635</v>
      </c>
      <c r="AJ59" s="106">
        <v>1.3239401050999999</v>
      </c>
      <c r="AK59" s="106">
        <v>0.85790369560000002</v>
      </c>
      <c r="AL59" s="106">
        <v>2.0431400526000001</v>
      </c>
      <c r="AM59" s="106">
        <v>1.2433373000000001E-3</v>
      </c>
      <c r="AN59" s="106">
        <v>0.44770662119999999</v>
      </c>
      <c r="AO59" s="106">
        <v>0.2748743501</v>
      </c>
      <c r="AP59" s="106">
        <v>0.72921034139999996</v>
      </c>
      <c r="AQ59" s="106">
        <v>0.1973343887</v>
      </c>
      <c r="AR59" s="106">
        <v>1.3351050010000001</v>
      </c>
      <c r="AS59" s="106">
        <v>0.86038435589999995</v>
      </c>
      <c r="AT59" s="106">
        <v>2.0717547354999999</v>
      </c>
      <c r="AU59" s="105">
        <v>1</v>
      </c>
      <c r="AV59" s="105">
        <v>2</v>
      </c>
      <c r="AW59" s="105" t="s">
        <v>28</v>
      </c>
      <c r="AX59" s="105" t="s">
        <v>28</v>
      </c>
      <c r="AY59" s="105" t="s">
        <v>232</v>
      </c>
      <c r="AZ59" s="105" t="s">
        <v>28</v>
      </c>
      <c r="BA59" s="105" t="s">
        <v>28</v>
      </c>
      <c r="BB59" s="105" t="s">
        <v>28</v>
      </c>
      <c r="BC59" s="115" t="s">
        <v>278</v>
      </c>
      <c r="BD59" s="116">
        <v>71</v>
      </c>
      <c r="BE59" s="116">
        <v>99</v>
      </c>
      <c r="BF59" s="116">
        <v>42</v>
      </c>
    </row>
    <row r="60" spans="1:93" x14ac:dyDescent="0.3">
      <c r="A60" s="10"/>
      <c r="B60" t="s">
        <v>89</v>
      </c>
      <c r="C60" s="105">
        <v>113</v>
      </c>
      <c r="D60" s="119">
        <v>10828</v>
      </c>
      <c r="E60" s="114">
        <v>9.5923518905999998</v>
      </c>
      <c r="F60" s="106">
        <v>6.7806779002999997</v>
      </c>
      <c r="G60" s="106">
        <v>13.569913827000001</v>
      </c>
      <c r="H60" s="106">
        <v>5.1095508300000002E-2</v>
      </c>
      <c r="I60" s="108">
        <v>10.435906908</v>
      </c>
      <c r="J60" s="106">
        <v>8.6787242738000003</v>
      </c>
      <c r="K60" s="106">
        <v>12.54886658</v>
      </c>
      <c r="L60" s="106">
        <v>1.4123363239</v>
      </c>
      <c r="M60" s="106">
        <v>0.99835763</v>
      </c>
      <c r="N60" s="106">
        <v>1.9979753066999999</v>
      </c>
      <c r="O60" s="119">
        <v>122</v>
      </c>
      <c r="P60" s="119">
        <v>11278</v>
      </c>
      <c r="Q60" s="114">
        <v>9.3534059297999992</v>
      </c>
      <c r="R60" s="106">
        <v>6.6269878312000001</v>
      </c>
      <c r="S60" s="106">
        <v>13.201503416</v>
      </c>
      <c r="T60" s="106">
        <v>5.0148289499999998E-2</v>
      </c>
      <c r="U60" s="108">
        <v>10.817520837</v>
      </c>
      <c r="V60" s="106">
        <v>9.0586519517999999</v>
      </c>
      <c r="W60" s="106">
        <v>12.917899670000001</v>
      </c>
      <c r="X60" s="106">
        <v>1.4110969846000001</v>
      </c>
      <c r="Y60" s="106">
        <v>0.99977725930000005</v>
      </c>
      <c r="Z60" s="106">
        <v>1.9916383189</v>
      </c>
      <c r="AA60" s="119">
        <v>82</v>
      </c>
      <c r="AB60" s="119">
        <v>11520</v>
      </c>
      <c r="AC60" s="114">
        <v>5.9351077331999997</v>
      </c>
      <c r="AD60" s="106">
        <v>4.0911877923000004</v>
      </c>
      <c r="AE60" s="106">
        <v>8.6100921280999998</v>
      </c>
      <c r="AF60" s="106">
        <v>0.64419952840000005</v>
      </c>
      <c r="AG60" s="108">
        <v>7.1180555555999998</v>
      </c>
      <c r="AH60" s="106">
        <v>5.7327352803</v>
      </c>
      <c r="AI60" s="106">
        <v>8.8381396339999991</v>
      </c>
      <c r="AJ60" s="106">
        <v>1.0916254068</v>
      </c>
      <c r="AK60" s="106">
        <v>0.75247910210000002</v>
      </c>
      <c r="AL60" s="106">
        <v>1.5836267418000001</v>
      </c>
      <c r="AM60" s="106">
        <v>3.5113331999999997E-2</v>
      </c>
      <c r="AN60" s="106">
        <v>0.63453973640000005</v>
      </c>
      <c r="AO60" s="106">
        <v>0.4156303381</v>
      </c>
      <c r="AP60" s="106">
        <v>0.96874708170000001</v>
      </c>
      <c r="AQ60" s="106">
        <v>0.90194881500000001</v>
      </c>
      <c r="AR60" s="106">
        <v>0.97508995050000002</v>
      </c>
      <c r="AS60" s="106">
        <v>0.65276753899999995</v>
      </c>
      <c r="AT60" s="106">
        <v>1.4565681573</v>
      </c>
      <c r="AU60" s="105" t="s">
        <v>28</v>
      </c>
      <c r="AV60" s="105" t="s">
        <v>28</v>
      </c>
      <c r="AW60" s="105" t="s">
        <v>28</v>
      </c>
      <c r="AX60" s="105" t="s">
        <v>28</v>
      </c>
      <c r="AY60" s="105" t="s">
        <v>28</v>
      </c>
      <c r="AZ60" s="105" t="s">
        <v>28</v>
      </c>
      <c r="BA60" s="105" t="s">
        <v>28</v>
      </c>
      <c r="BB60" s="105" t="s">
        <v>28</v>
      </c>
      <c r="BC60" s="115" t="s">
        <v>28</v>
      </c>
      <c r="BD60" s="116">
        <v>113</v>
      </c>
      <c r="BE60" s="116">
        <v>122</v>
      </c>
      <c r="BF60" s="116">
        <v>82</v>
      </c>
    </row>
    <row r="61" spans="1:93" x14ac:dyDescent="0.3">
      <c r="A61" s="10"/>
      <c r="B61" t="s">
        <v>87</v>
      </c>
      <c r="C61" s="105">
        <v>122</v>
      </c>
      <c r="D61" s="119">
        <v>12854</v>
      </c>
      <c r="E61" s="114">
        <v>8.9380736351000003</v>
      </c>
      <c r="F61" s="106">
        <v>6.3703476217999997</v>
      </c>
      <c r="G61" s="106">
        <v>12.540785064</v>
      </c>
      <c r="H61" s="106">
        <v>0.1120174947</v>
      </c>
      <c r="I61" s="108">
        <v>9.4912089622</v>
      </c>
      <c r="J61" s="106">
        <v>7.9479910309999999</v>
      </c>
      <c r="K61" s="106">
        <v>11.334065075</v>
      </c>
      <c r="L61" s="106">
        <v>1.3160032289000001</v>
      </c>
      <c r="M61" s="106">
        <v>0.93794237790000001</v>
      </c>
      <c r="N61" s="106">
        <v>1.8464508473000001</v>
      </c>
      <c r="O61" s="119">
        <v>153</v>
      </c>
      <c r="P61" s="119">
        <v>12827</v>
      </c>
      <c r="Q61" s="114">
        <v>10.726041543999999</v>
      </c>
      <c r="R61" s="106">
        <v>7.7186612523000004</v>
      </c>
      <c r="S61" s="106">
        <v>14.905171175</v>
      </c>
      <c r="T61" s="106">
        <v>4.1440675999999997E-3</v>
      </c>
      <c r="U61" s="108">
        <v>11.927964449999999</v>
      </c>
      <c r="V61" s="106">
        <v>10.180070132999999</v>
      </c>
      <c r="W61" s="106">
        <v>13.975968148</v>
      </c>
      <c r="X61" s="106">
        <v>1.6181789813</v>
      </c>
      <c r="Y61" s="106">
        <v>1.1644720329</v>
      </c>
      <c r="Z61" s="106">
        <v>2.2486613173999999</v>
      </c>
      <c r="AA61" s="119">
        <v>118</v>
      </c>
      <c r="AB61" s="119">
        <v>12669</v>
      </c>
      <c r="AC61" s="114">
        <v>8.4512406905000006</v>
      </c>
      <c r="AD61" s="106">
        <v>5.9984543481000001</v>
      </c>
      <c r="AE61" s="106">
        <v>11.906978876</v>
      </c>
      <c r="AF61" s="106">
        <v>1.16726895E-2</v>
      </c>
      <c r="AG61" s="108">
        <v>9.3140737232999999</v>
      </c>
      <c r="AH61" s="106">
        <v>7.7764291154</v>
      </c>
      <c r="AI61" s="106">
        <v>11.15575903</v>
      </c>
      <c r="AJ61" s="106">
        <v>1.5544097043</v>
      </c>
      <c r="AK61" s="106">
        <v>1.1032765472999999</v>
      </c>
      <c r="AL61" s="106">
        <v>2.1900125899999998</v>
      </c>
      <c r="AM61" s="106">
        <v>0.22406233189999999</v>
      </c>
      <c r="AN61" s="106">
        <v>0.78791795239999995</v>
      </c>
      <c r="AO61" s="106">
        <v>0.53653726079999997</v>
      </c>
      <c r="AP61" s="106">
        <v>1.1570765816999999</v>
      </c>
      <c r="AQ61" s="106">
        <v>0.34781122019999999</v>
      </c>
      <c r="AR61" s="106">
        <v>1.2000395144</v>
      </c>
      <c r="AS61" s="106">
        <v>0.82009467120000001</v>
      </c>
      <c r="AT61" s="106">
        <v>1.7560104785999999</v>
      </c>
      <c r="AU61" s="105" t="s">
        <v>28</v>
      </c>
      <c r="AV61" s="105">
        <v>2</v>
      </c>
      <c r="AW61" s="105" t="s">
        <v>28</v>
      </c>
      <c r="AX61" s="105" t="s">
        <v>28</v>
      </c>
      <c r="AY61" s="105" t="s">
        <v>28</v>
      </c>
      <c r="AZ61" s="105" t="s">
        <v>28</v>
      </c>
      <c r="BA61" s="105" t="s">
        <v>28</v>
      </c>
      <c r="BB61" s="105" t="s">
        <v>28</v>
      </c>
      <c r="BC61" s="115">
        <v>-2</v>
      </c>
      <c r="BD61" s="116">
        <v>122</v>
      </c>
      <c r="BE61" s="116">
        <v>153</v>
      </c>
      <c r="BF61" s="116">
        <v>118</v>
      </c>
    </row>
    <row r="62" spans="1:93" x14ac:dyDescent="0.3">
      <c r="A62" s="10"/>
      <c r="B62" t="s">
        <v>90</v>
      </c>
      <c r="C62" s="105">
        <v>168</v>
      </c>
      <c r="D62" s="119">
        <v>10749</v>
      </c>
      <c r="E62" s="114">
        <v>15.234117133</v>
      </c>
      <c r="F62" s="106">
        <v>11.015692729</v>
      </c>
      <c r="G62" s="106">
        <v>21.067973711</v>
      </c>
      <c r="H62" s="106">
        <v>1.0425205999999999E-6</v>
      </c>
      <c r="I62" s="108">
        <v>15.629360870999999</v>
      </c>
      <c r="J62" s="106">
        <v>13.43598759</v>
      </c>
      <c r="K62" s="106">
        <v>18.180793901000001</v>
      </c>
      <c r="L62" s="106">
        <v>2.2430053897</v>
      </c>
      <c r="M62" s="106">
        <v>1.6219028609999999</v>
      </c>
      <c r="N62" s="106">
        <v>3.1019571512000002</v>
      </c>
      <c r="O62" s="119">
        <v>127</v>
      </c>
      <c r="P62" s="119">
        <v>10681</v>
      </c>
      <c r="Q62" s="114">
        <v>11.054112487999999</v>
      </c>
      <c r="R62" s="106">
        <v>7.8779911158000004</v>
      </c>
      <c r="S62" s="106">
        <v>15.510731239</v>
      </c>
      <c r="T62" s="106">
        <v>3.0839581E-3</v>
      </c>
      <c r="U62" s="108">
        <v>11.890272446000001</v>
      </c>
      <c r="V62" s="106">
        <v>9.9921715795000008</v>
      </c>
      <c r="W62" s="106">
        <v>14.148934265999999</v>
      </c>
      <c r="X62" s="106">
        <v>1.6676732429000001</v>
      </c>
      <c r="Y62" s="106">
        <v>1.1885092544</v>
      </c>
      <c r="Z62" s="106">
        <v>2.3400188384999998</v>
      </c>
      <c r="AA62" s="119">
        <v>155</v>
      </c>
      <c r="AB62" s="119">
        <v>10690</v>
      </c>
      <c r="AC62" s="114">
        <v>13.983749582</v>
      </c>
      <c r="AD62" s="106">
        <v>10.050520519999999</v>
      </c>
      <c r="AE62" s="106">
        <v>19.456231343999999</v>
      </c>
      <c r="AF62" s="106">
        <v>2.0693319000000001E-8</v>
      </c>
      <c r="AG62" s="108">
        <v>14.499532273</v>
      </c>
      <c r="AH62" s="106">
        <v>12.387504913000001</v>
      </c>
      <c r="AI62" s="106">
        <v>16.971653099000001</v>
      </c>
      <c r="AJ62" s="106">
        <v>2.5719863920999999</v>
      </c>
      <c r="AK62" s="106">
        <v>1.8485601347</v>
      </c>
      <c r="AL62" s="106">
        <v>3.5785224818999999</v>
      </c>
      <c r="AM62" s="106">
        <v>0.22742425620000001</v>
      </c>
      <c r="AN62" s="106">
        <v>1.2650268935</v>
      </c>
      <c r="AO62" s="106">
        <v>0.86359440840000001</v>
      </c>
      <c r="AP62" s="106">
        <v>1.8530609112</v>
      </c>
      <c r="AQ62" s="106">
        <v>9.5102132699999994E-2</v>
      </c>
      <c r="AR62" s="106">
        <v>0.7256155635</v>
      </c>
      <c r="AS62" s="106">
        <v>0.49789423360000001</v>
      </c>
      <c r="AT62" s="106">
        <v>1.0574895440000001</v>
      </c>
      <c r="AU62" s="105">
        <v>1</v>
      </c>
      <c r="AV62" s="105">
        <v>2</v>
      </c>
      <c r="AW62" s="105">
        <v>3</v>
      </c>
      <c r="AX62" s="105" t="s">
        <v>28</v>
      </c>
      <c r="AY62" s="105" t="s">
        <v>28</v>
      </c>
      <c r="AZ62" s="105" t="s">
        <v>28</v>
      </c>
      <c r="BA62" s="105" t="s">
        <v>28</v>
      </c>
      <c r="BB62" s="105" t="s">
        <v>28</v>
      </c>
      <c r="BC62" s="115" t="s">
        <v>234</v>
      </c>
      <c r="BD62" s="116">
        <v>168</v>
      </c>
      <c r="BE62" s="116">
        <v>127</v>
      </c>
      <c r="BF62" s="116">
        <v>155</v>
      </c>
    </row>
    <row r="63" spans="1:93" x14ac:dyDescent="0.3">
      <c r="A63" s="10"/>
      <c r="B63" t="s">
        <v>92</v>
      </c>
      <c r="C63" s="105">
        <v>84</v>
      </c>
      <c r="D63" s="119">
        <v>7638</v>
      </c>
      <c r="E63" s="114">
        <v>10.044063992</v>
      </c>
      <c r="F63" s="106">
        <v>6.9962928551000001</v>
      </c>
      <c r="G63" s="106">
        <v>14.419525247999999</v>
      </c>
      <c r="H63" s="106">
        <v>3.39448657E-2</v>
      </c>
      <c r="I63" s="108">
        <v>10.997643362</v>
      </c>
      <c r="J63" s="106">
        <v>8.8802650739000004</v>
      </c>
      <c r="K63" s="106">
        <v>13.619881672</v>
      </c>
      <c r="L63" s="106">
        <v>1.4788444562</v>
      </c>
      <c r="M63" s="106">
        <v>1.0301038415999999</v>
      </c>
      <c r="N63" s="106">
        <v>2.1230684106000002</v>
      </c>
      <c r="O63" s="119">
        <v>96</v>
      </c>
      <c r="P63" s="119">
        <v>7929</v>
      </c>
      <c r="Q63" s="114">
        <v>10.797869722</v>
      </c>
      <c r="R63" s="106">
        <v>7.5735331281000002</v>
      </c>
      <c r="S63" s="106">
        <v>15.394927118</v>
      </c>
      <c r="T63" s="106">
        <v>7.0075084999999997E-3</v>
      </c>
      <c r="U63" s="108">
        <v>12.107453651</v>
      </c>
      <c r="V63" s="106">
        <v>9.9123681022000003</v>
      </c>
      <c r="W63" s="106">
        <v>14.788639042</v>
      </c>
      <c r="X63" s="106">
        <v>1.6290153039999999</v>
      </c>
      <c r="Y63" s="106">
        <v>1.1425773499</v>
      </c>
      <c r="Z63" s="106">
        <v>2.3225481067999998</v>
      </c>
      <c r="AA63" s="119">
        <v>87</v>
      </c>
      <c r="AB63" s="119">
        <v>8206</v>
      </c>
      <c r="AC63" s="114">
        <v>9.3890285868000003</v>
      </c>
      <c r="AD63" s="106">
        <v>6.5429067921000001</v>
      </c>
      <c r="AE63" s="106">
        <v>13.473194805</v>
      </c>
      <c r="AF63" s="106">
        <v>3.0285754000000001E-3</v>
      </c>
      <c r="AG63" s="108">
        <v>10.601998538</v>
      </c>
      <c r="AH63" s="106">
        <v>8.5926941868999993</v>
      </c>
      <c r="AI63" s="106">
        <v>13.081155985000001</v>
      </c>
      <c r="AJ63" s="106">
        <v>1.7268940365000001</v>
      </c>
      <c r="AK63" s="106">
        <v>1.2034159462</v>
      </c>
      <c r="AL63" s="106">
        <v>2.4780816830000001</v>
      </c>
      <c r="AM63" s="106">
        <v>0.51614847549999998</v>
      </c>
      <c r="AN63" s="106">
        <v>0.86952601100000004</v>
      </c>
      <c r="AO63" s="106">
        <v>0.57016485059999999</v>
      </c>
      <c r="AP63" s="106">
        <v>1.3260647038</v>
      </c>
      <c r="AQ63" s="106">
        <v>0.73711004680000003</v>
      </c>
      <c r="AR63" s="106">
        <v>1.0750498733</v>
      </c>
      <c r="AS63" s="106">
        <v>0.70457170030000005</v>
      </c>
      <c r="AT63" s="106">
        <v>1.6403330275000001</v>
      </c>
      <c r="AU63" s="105" t="s">
        <v>28</v>
      </c>
      <c r="AV63" s="105" t="s">
        <v>28</v>
      </c>
      <c r="AW63" s="105">
        <v>3</v>
      </c>
      <c r="AX63" s="105" t="s">
        <v>28</v>
      </c>
      <c r="AY63" s="105" t="s">
        <v>28</v>
      </c>
      <c r="AZ63" s="105" t="s">
        <v>28</v>
      </c>
      <c r="BA63" s="105" t="s">
        <v>28</v>
      </c>
      <c r="BB63" s="105" t="s">
        <v>28</v>
      </c>
      <c r="BC63" s="115">
        <v>-3</v>
      </c>
      <c r="BD63" s="116">
        <v>84</v>
      </c>
      <c r="BE63" s="116">
        <v>96</v>
      </c>
      <c r="BF63" s="116">
        <v>87</v>
      </c>
    </row>
    <row r="64" spans="1:93" x14ac:dyDescent="0.3">
      <c r="A64" s="10"/>
      <c r="B64" t="s">
        <v>95</v>
      </c>
      <c r="C64" s="105">
        <v>57</v>
      </c>
      <c r="D64" s="119">
        <v>4635</v>
      </c>
      <c r="E64" s="114">
        <v>12.035215868</v>
      </c>
      <c r="F64" s="106">
        <v>8.1375384345999997</v>
      </c>
      <c r="G64" s="106">
        <v>17.799783332000001</v>
      </c>
      <c r="H64" s="106">
        <v>4.1663426999999998E-3</v>
      </c>
      <c r="I64" s="108">
        <v>12.297734628000001</v>
      </c>
      <c r="J64" s="106">
        <v>9.4859475400999997</v>
      </c>
      <c r="K64" s="106">
        <v>15.942980534</v>
      </c>
      <c r="L64" s="106">
        <v>1.7720130298000001</v>
      </c>
      <c r="M64" s="106">
        <v>1.1981358951000001</v>
      </c>
      <c r="N64" s="106">
        <v>2.6207629625000002</v>
      </c>
      <c r="O64" s="119">
        <v>72</v>
      </c>
      <c r="P64" s="119">
        <v>4838</v>
      </c>
      <c r="Q64" s="114">
        <v>13.04259639</v>
      </c>
      <c r="R64" s="106">
        <v>8.9839301478000007</v>
      </c>
      <c r="S64" s="106">
        <v>18.934844526999999</v>
      </c>
      <c r="T64" s="106">
        <v>3.7279719999999998E-4</v>
      </c>
      <c r="U64" s="108">
        <v>14.882182719999999</v>
      </c>
      <c r="V64" s="106">
        <v>11.812765113999999</v>
      </c>
      <c r="W64" s="106">
        <v>18.749154865000001</v>
      </c>
      <c r="X64" s="106">
        <v>1.9676648886000001</v>
      </c>
      <c r="Y64" s="106">
        <v>1.3553562025000001</v>
      </c>
      <c r="Z64" s="106">
        <v>2.8565960053000001</v>
      </c>
      <c r="AA64" s="119">
        <v>47</v>
      </c>
      <c r="AB64" s="119">
        <v>4755</v>
      </c>
      <c r="AC64" s="114">
        <v>8.8851858417000003</v>
      </c>
      <c r="AD64" s="106">
        <v>5.8851709607</v>
      </c>
      <c r="AE64" s="106">
        <v>13.414483278000001</v>
      </c>
      <c r="AF64" s="106">
        <v>1.9446080599999999E-2</v>
      </c>
      <c r="AG64" s="108">
        <v>9.8843322818000008</v>
      </c>
      <c r="AH64" s="106">
        <v>7.4265452371</v>
      </c>
      <c r="AI64" s="106">
        <v>13.155514649000001</v>
      </c>
      <c r="AJ64" s="106">
        <v>1.6342238497999999</v>
      </c>
      <c r="AK64" s="106">
        <v>1.0824406956999999</v>
      </c>
      <c r="AL64" s="106">
        <v>2.4672830593000001</v>
      </c>
      <c r="AM64" s="106">
        <v>0.1171001072</v>
      </c>
      <c r="AN64" s="106">
        <v>0.68124364019999994</v>
      </c>
      <c r="AO64" s="106">
        <v>0.42151175969999999</v>
      </c>
      <c r="AP64" s="106">
        <v>1.1010200464</v>
      </c>
      <c r="AQ64" s="106">
        <v>0.73347298780000003</v>
      </c>
      <c r="AR64" s="106">
        <v>1.0837027381</v>
      </c>
      <c r="AS64" s="106">
        <v>0.68228846269999999</v>
      </c>
      <c r="AT64" s="106">
        <v>1.7212831357</v>
      </c>
      <c r="AU64" s="105">
        <v>1</v>
      </c>
      <c r="AV64" s="105">
        <v>2</v>
      </c>
      <c r="AW64" s="105" t="s">
        <v>28</v>
      </c>
      <c r="AX64" s="105" t="s">
        <v>28</v>
      </c>
      <c r="AY64" s="105" t="s">
        <v>28</v>
      </c>
      <c r="AZ64" s="105" t="s">
        <v>28</v>
      </c>
      <c r="BA64" s="105" t="s">
        <v>28</v>
      </c>
      <c r="BB64" s="105" t="s">
        <v>28</v>
      </c>
      <c r="BC64" s="115" t="s">
        <v>181</v>
      </c>
      <c r="BD64" s="116">
        <v>57</v>
      </c>
      <c r="BE64" s="116">
        <v>72</v>
      </c>
      <c r="BF64" s="116">
        <v>47</v>
      </c>
    </row>
    <row r="65" spans="1:93" x14ac:dyDescent="0.3">
      <c r="A65" s="10"/>
      <c r="B65" t="s">
        <v>94</v>
      </c>
      <c r="C65" s="105">
        <v>59</v>
      </c>
      <c r="D65" s="119">
        <v>6137</v>
      </c>
      <c r="E65" s="114">
        <v>11.081402318</v>
      </c>
      <c r="F65" s="106">
        <v>7.5668548449999999</v>
      </c>
      <c r="G65" s="106">
        <v>16.22833791</v>
      </c>
      <c r="H65" s="106">
        <v>1.1899154699999999E-2</v>
      </c>
      <c r="I65" s="108">
        <v>9.6138178263</v>
      </c>
      <c r="J65" s="106">
        <v>7.4486726132000003</v>
      </c>
      <c r="K65" s="106">
        <v>12.408317293</v>
      </c>
      <c r="L65" s="106">
        <v>1.6315776560999999</v>
      </c>
      <c r="M65" s="106">
        <v>1.1141109164</v>
      </c>
      <c r="N65" s="106">
        <v>2.3893901485</v>
      </c>
      <c r="O65" s="119">
        <v>62</v>
      </c>
      <c r="P65" s="119">
        <v>6749</v>
      </c>
      <c r="Q65" s="114">
        <v>10.465048103999999</v>
      </c>
      <c r="R65" s="106">
        <v>7.1822563354</v>
      </c>
      <c r="S65" s="106">
        <v>15.24830453</v>
      </c>
      <c r="T65" s="106">
        <v>1.7418343400000001E-2</v>
      </c>
      <c r="U65" s="108">
        <v>9.1865461550000003</v>
      </c>
      <c r="V65" s="106">
        <v>7.1622513387</v>
      </c>
      <c r="W65" s="106">
        <v>11.78297525</v>
      </c>
      <c r="X65" s="106">
        <v>1.5788043343</v>
      </c>
      <c r="Y65" s="106">
        <v>1.083547569</v>
      </c>
      <c r="Z65" s="106">
        <v>2.3004279622000001</v>
      </c>
      <c r="AA65" s="119">
        <v>44</v>
      </c>
      <c r="AB65" s="119">
        <v>6641</v>
      </c>
      <c r="AC65" s="114">
        <v>7.4620956297000003</v>
      </c>
      <c r="AD65" s="106">
        <v>4.9457316641000002</v>
      </c>
      <c r="AE65" s="106">
        <v>11.258773215</v>
      </c>
      <c r="AF65" s="106">
        <v>0.13136542239999999</v>
      </c>
      <c r="AG65" s="108">
        <v>6.6255082066000002</v>
      </c>
      <c r="AH65" s="106">
        <v>4.9305541786999996</v>
      </c>
      <c r="AI65" s="106">
        <v>8.9031288177000008</v>
      </c>
      <c r="AJ65" s="106">
        <v>1.3724794129</v>
      </c>
      <c r="AK65" s="106">
        <v>0.90965262680000003</v>
      </c>
      <c r="AL65" s="106">
        <v>2.0707901934000001</v>
      </c>
      <c r="AM65" s="106">
        <v>0.16949289179999999</v>
      </c>
      <c r="AN65" s="106">
        <v>0.71304933869999998</v>
      </c>
      <c r="AO65" s="106">
        <v>0.44012347860000001</v>
      </c>
      <c r="AP65" s="106">
        <v>1.1552198056</v>
      </c>
      <c r="AQ65" s="106">
        <v>0.80630280310000002</v>
      </c>
      <c r="AR65" s="106">
        <v>0.94437940279999999</v>
      </c>
      <c r="AS65" s="106">
        <v>0.5976997866</v>
      </c>
      <c r="AT65" s="106">
        <v>1.4921411657999999</v>
      </c>
      <c r="AU65" s="105" t="s">
        <v>28</v>
      </c>
      <c r="AV65" s="105" t="s">
        <v>28</v>
      </c>
      <c r="AW65" s="105" t="s">
        <v>28</v>
      </c>
      <c r="AX65" s="105" t="s">
        <v>28</v>
      </c>
      <c r="AY65" s="105" t="s">
        <v>28</v>
      </c>
      <c r="AZ65" s="105" t="s">
        <v>28</v>
      </c>
      <c r="BA65" s="105" t="s">
        <v>28</v>
      </c>
      <c r="BB65" s="105" t="s">
        <v>28</v>
      </c>
      <c r="BC65" s="115" t="s">
        <v>28</v>
      </c>
      <c r="BD65" s="116">
        <v>59</v>
      </c>
      <c r="BE65" s="116">
        <v>62</v>
      </c>
      <c r="BF65" s="116">
        <v>44</v>
      </c>
    </row>
    <row r="66" spans="1:93" x14ac:dyDescent="0.3">
      <c r="A66" s="10"/>
      <c r="B66" t="s">
        <v>93</v>
      </c>
      <c r="C66" s="105">
        <v>179</v>
      </c>
      <c r="D66" s="119">
        <v>6662</v>
      </c>
      <c r="E66" s="114">
        <v>26.990037505</v>
      </c>
      <c r="F66" s="106">
        <v>19.567935244000001</v>
      </c>
      <c r="G66" s="106">
        <v>37.227337245000001</v>
      </c>
      <c r="H66" s="106">
        <v>4.1214560000000001E-17</v>
      </c>
      <c r="I66" s="108">
        <v>26.868808166000001</v>
      </c>
      <c r="J66" s="106">
        <v>23.207406647999999</v>
      </c>
      <c r="K66" s="106">
        <v>31.107864105000001</v>
      </c>
      <c r="L66" s="106">
        <v>3.9738961609999999</v>
      </c>
      <c r="M66" s="106">
        <v>2.8810979877</v>
      </c>
      <c r="N66" s="106">
        <v>5.4811918113999996</v>
      </c>
      <c r="O66" s="119">
        <v>158</v>
      </c>
      <c r="P66" s="119">
        <v>6541</v>
      </c>
      <c r="Q66" s="114">
        <v>22.779519454999999</v>
      </c>
      <c r="R66" s="106">
        <v>16.406793435000001</v>
      </c>
      <c r="S66" s="106">
        <v>31.627539449</v>
      </c>
      <c r="T66" s="106">
        <v>1.6689639999999999E-13</v>
      </c>
      <c r="U66" s="108">
        <v>24.155327931999999</v>
      </c>
      <c r="V66" s="106">
        <v>20.667834680999999</v>
      </c>
      <c r="W66" s="106">
        <v>28.231301271</v>
      </c>
      <c r="X66" s="106">
        <v>3.4366209970999999</v>
      </c>
      <c r="Y66" s="106">
        <v>2.4752028209999999</v>
      </c>
      <c r="Z66" s="106">
        <v>4.7714731811000002</v>
      </c>
      <c r="AA66" s="119">
        <v>112</v>
      </c>
      <c r="AB66" s="119">
        <v>6665</v>
      </c>
      <c r="AC66" s="114">
        <v>15.985856324</v>
      </c>
      <c r="AD66" s="106">
        <v>11.321011800999999</v>
      </c>
      <c r="AE66" s="106">
        <v>22.572858938</v>
      </c>
      <c r="AF66" s="106">
        <v>9.0022910000000003E-10</v>
      </c>
      <c r="AG66" s="108">
        <v>16.80420105</v>
      </c>
      <c r="AH66" s="106">
        <v>13.963261879999999</v>
      </c>
      <c r="AI66" s="106">
        <v>20.223152396</v>
      </c>
      <c r="AJ66" s="106">
        <v>2.9402274899999998</v>
      </c>
      <c r="AK66" s="106">
        <v>2.0822375377000002</v>
      </c>
      <c r="AL66" s="106">
        <v>4.1517538397999996</v>
      </c>
      <c r="AM66" s="106">
        <v>7.1812504900000004E-2</v>
      </c>
      <c r="AN66" s="106">
        <v>0.70176442289999996</v>
      </c>
      <c r="AO66" s="106">
        <v>0.47724595619999999</v>
      </c>
      <c r="AP66" s="106">
        <v>1.0319067116</v>
      </c>
      <c r="AQ66" s="106">
        <v>0.36224373560000001</v>
      </c>
      <c r="AR66" s="106">
        <v>0.84399732500000002</v>
      </c>
      <c r="AS66" s="106">
        <v>0.58598321470000003</v>
      </c>
      <c r="AT66" s="106">
        <v>1.2156175581999999</v>
      </c>
      <c r="AU66" s="105">
        <v>1</v>
      </c>
      <c r="AV66" s="105">
        <v>2</v>
      </c>
      <c r="AW66" s="105">
        <v>3</v>
      </c>
      <c r="AX66" s="105" t="s">
        <v>28</v>
      </c>
      <c r="AY66" s="105" t="s">
        <v>28</v>
      </c>
      <c r="AZ66" s="105" t="s">
        <v>28</v>
      </c>
      <c r="BA66" s="105" t="s">
        <v>28</v>
      </c>
      <c r="BB66" s="105" t="s">
        <v>28</v>
      </c>
      <c r="BC66" s="115" t="s">
        <v>234</v>
      </c>
      <c r="BD66" s="116">
        <v>179</v>
      </c>
      <c r="BE66" s="116">
        <v>158</v>
      </c>
      <c r="BF66" s="116">
        <v>112</v>
      </c>
      <c r="BQ66" s="52"/>
      <c r="CC66" s="4"/>
      <c r="CO66" s="4"/>
    </row>
    <row r="67" spans="1:93" x14ac:dyDescent="0.3">
      <c r="A67" s="10"/>
      <c r="B67" t="s">
        <v>133</v>
      </c>
      <c r="C67" s="105">
        <v>108</v>
      </c>
      <c r="D67" s="119">
        <v>8715</v>
      </c>
      <c r="E67" s="114">
        <v>12.590078304</v>
      </c>
      <c r="F67" s="106">
        <v>8.9343352076000002</v>
      </c>
      <c r="G67" s="106">
        <v>17.741675011000002</v>
      </c>
      <c r="H67" s="106">
        <v>4.2085270000000001E-4</v>
      </c>
      <c r="I67" s="108">
        <v>12.39242685</v>
      </c>
      <c r="J67" s="106">
        <v>10.262412267</v>
      </c>
      <c r="K67" s="106">
        <v>14.964536529</v>
      </c>
      <c r="L67" s="106">
        <v>1.8537085704</v>
      </c>
      <c r="M67" s="106">
        <v>1.315452799</v>
      </c>
      <c r="N67" s="106">
        <v>2.6122073451999999</v>
      </c>
      <c r="O67" s="119">
        <v>117</v>
      </c>
      <c r="P67" s="119">
        <v>8009</v>
      </c>
      <c r="Q67" s="114">
        <v>14.934370850000001</v>
      </c>
      <c r="R67" s="106">
        <v>10.621146756</v>
      </c>
      <c r="S67" s="106">
        <v>20.999185663999999</v>
      </c>
      <c r="T67" s="106">
        <v>2.9930482999999998E-6</v>
      </c>
      <c r="U67" s="108">
        <v>14.608565364</v>
      </c>
      <c r="V67" s="106">
        <v>12.187481166</v>
      </c>
      <c r="W67" s="106">
        <v>17.510606095</v>
      </c>
      <c r="X67" s="106">
        <v>2.2530665119000002</v>
      </c>
      <c r="Y67" s="106">
        <v>1.6023540806000001</v>
      </c>
      <c r="Z67" s="106">
        <v>3.1680318155</v>
      </c>
      <c r="AA67" s="119">
        <v>103</v>
      </c>
      <c r="AB67" s="119">
        <v>8075</v>
      </c>
      <c r="AC67" s="114">
        <v>13.034960509999999</v>
      </c>
      <c r="AD67" s="106">
        <v>9.1902542978999993</v>
      </c>
      <c r="AE67" s="106">
        <v>18.488084225000001</v>
      </c>
      <c r="AF67" s="106">
        <v>9.4012438999999997E-7</v>
      </c>
      <c r="AG67" s="108">
        <v>12.755417957000001</v>
      </c>
      <c r="AH67" s="106">
        <v>10.515339852</v>
      </c>
      <c r="AI67" s="106">
        <v>15.472698889</v>
      </c>
      <c r="AJ67" s="106">
        <v>2.397478649</v>
      </c>
      <c r="AK67" s="106">
        <v>1.6903341165000001</v>
      </c>
      <c r="AL67" s="106">
        <v>3.4004542746999999</v>
      </c>
      <c r="AM67" s="106">
        <v>0.50531320999999996</v>
      </c>
      <c r="AN67" s="106">
        <v>0.87281617960000002</v>
      </c>
      <c r="AO67" s="106">
        <v>0.58493161059999998</v>
      </c>
      <c r="AP67" s="106">
        <v>1.3023882954999999</v>
      </c>
      <c r="AQ67" s="106">
        <v>0.39652938310000002</v>
      </c>
      <c r="AR67" s="106">
        <v>1.1862015858999999</v>
      </c>
      <c r="AS67" s="106">
        <v>0.7993268254</v>
      </c>
      <c r="AT67" s="106">
        <v>1.7603240094999999</v>
      </c>
      <c r="AU67" s="105">
        <v>1</v>
      </c>
      <c r="AV67" s="105">
        <v>2</v>
      </c>
      <c r="AW67" s="105">
        <v>3</v>
      </c>
      <c r="AX67" s="105" t="s">
        <v>28</v>
      </c>
      <c r="AY67" s="105" t="s">
        <v>28</v>
      </c>
      <c r="AZ67" s="105" t="s">
        <v>28</v>
      </c>
      <c r="BA67" s="105" t="s">
        <v>28</v>
      </c>
      <c r="BB67" s="105" t="s">
        <v>28</v>
      </c>
      <c r="BC67" s="115" t="s">
        <v>234</v>
      </c>
      <c r="BD67" s="116">
        <v>108</v>
      </c>
      <c r="BE67" s="116">
        <v>117</v>
      </c>
      <c r="BF67" s="116">
        <v>103</v>
      </c>
      <c r="BQ67" s="52"/>
    </row>
    <row r="68" spans="1:93" x14ac:dyDescent="0.3">
      <c r="A68" s="10"/>
      <c r="B68" t="s">
        <v>96</v>
      </c>
      <c r="C68" s="105">
        <v>105</v>
      </c>
      <c r="D68" s="119">
        <v>10369</v>
      </c>
      <c r="E68" s="114">
        <v>11.593018976</v>
      </c>
      <c r="F68" s="106">
        <v>8.2525439262999996</v>
      </c>
      <c r="G68" s="106">
        <v>16.285655692999999</v>
      </c>
      <c r="H68" s="106">
        <v>2.0471638000000001E-3</v>
      </c>
      <c r="I68" s="108">
        <v>10.126338123</v>
      </c>
      <c r="J68" s="106">
        <v>8.3634152386</v>
      </c>
      <c r="K68" s="106">
        <v>12.260867225</v>
      </c>
      <c r="L68" s="106">
        <v>1.7069058757</v>
      </c>
      <c r="M68" s="106">
        <v>1.2150688053000001</v>
      </c>
      <c r="N68" s="106">
        <v>2.3978293704000002</v>
      </c>
      <c r="O68" s="119">
        <v>104</v>
      </c>
      <c r="P68" s="119">
        <v>11445</v>
      </c>
      <c r="Q68" s="114">
        <v>10.288957700999999</v>
      </c>
      <c r="R68" s="106">
        <v>7.3191388615999999</v>
      </c>
      <c r="S68" s="106">
        <v>14.463812282999999</v>
      </c>
      <c r="T68" s="106">
        <v>1.13939768E-2</v>
      </c>
      <c r="U68" s="108">
        <v>9.0869375272999999</v>
      </c>
      <c r="V68" s="106">
        <v>7.4980850771999998</v>
      </c>
      <c r="W68" s="106">
        <v>11.012469554000001</v>
      </c>
      <c r="X68" s="106">
        <v>1.5522385423</v>
      </c>
      <c r="Y68" s="106">
        <v>1.104198284</v>
      </c>
      <c r="Z68" s="106">
        <v>2.1820759251999999</v>
      </c>
      <c r="AA68" s="119">
        <v>141</v>
      </c>
      <c r="AB68" s="119">
        <v>11667</v>
      </c>
      <c r="AC68" s="114">
        <v>12.310884490999999</v>
      </c>
      <c r="AD68" s="106">
        <v>8.8734348920000006</v>
      </c>
      <c r="AE68" s="106">
        <v>17.079955937000001</v>
      </c>
      <c r="AF68" s="106">
        <v>9.9715547E-7</v>
      </c>
      <c r="AG68" s="108">
        <v>12.085368988999999</v>
      </c>
      <c r="AH68" s="106">
        <v>10.246506345</v>
      </c>
      <c r="AI68" s="106">
        <v>14.254238342000001</v>
      </c>
      <c r="AJ68" s="106">
        <v>2.2643016597000001</v>
      </c>
      <c r="AK68" s="106">
        <v>1.6320625352</v>
      </c>
      <c r="AL68" s="106">
        <v>3.1414617367000002</v>
      </c>
      <c r="AM68" s="106">
        <v>0.35593957869999998</v>
      </c>
      <c r="AN68" s="106">
        <v>1.1965142485</v>
      </c>
      <c r="AO68" s="106">
        <v>0.81749436279999999</v>
      </c>
      <c r="AP68" s="106">
        <v>1.7512614301</v>
      </c>
      <c r="AQ68" s="106">
        <v>0.55054830160000001</v>
      </c>
      <c r="AR68" s="106">
        <v>0.88751322860000004</v>
      </c>
      <c r="AS68" s="106">
        <v>0.59981071809999997</v>
      </c>
      <c r="AT68" s="106">
        <v>1.3132138309000001</v>
      </c>
      <c r="AU68" s="105">
        <v>1</v>
      </c>
      <c r="AV68" s="105" t="s">
        <v>28</v>
      </c>
      <c r="AW68" s="105">
        <v>3</v>
      </c>
      <c r="AX68" s="105" t="s">
        <v>28</v>
      </c>
      <c r="AY68" s="105" t="s">
        <v>28</v>
      </c>
      <c r="AZ68" s="105" t="s">
        <v>28</v>
      </c>
      <c r="BA68" s="105" t="s">
        <v>28</v>
      </c>
      <c r="BB68" s="105" t="s">
        <v>28</v>
      </c>
      <c r="BC68" s="115" t="s">
        <v>236</v>
      </c>
      <c r="BD68" s="116">
        <v>105</v>
      </c>
      <c r="BE68" s="116">
        <v>104</v>
      </c>
      <c r="BF68" s="116">
        <v>141</v>
      </c>
    </row>
    <row r="69" spans="1:93" s="3" customFormat="1" x14ac:dyDescent="0.3">
      <c r="A69" s="10"/>
      <c r="B69" s="3" t="s">
        <v>185</v>
      </c>
      <c r="C69" s="111">
        <v>76</v>
      </c>
      <c r="D69" s="118">
        <v>7211</v>
      </c>
      <c r="E69" s="107">
        <v>10.858872746999999</v>
      </c>
      <c r="F69" s="112">
        <v>7.4990047883999997</v>
      </c>
      <c r="G69" s="112">
        <v>15.724102154000001</v>
      </c>
      <c r="H69" s="112">
        <v>1.2978878100000001E-2</v>
      </c>
      <c r="I69" s="113">
        <v>10.539453612999999</v>
      </c>
      <c r="J69" s="112">
        <v>8.4174119733000001</v>
      </c>
      <c r="K69" s="112">
        <v>13.196464994999999</v>
      </c>
      <c r="L69" s="112">
        <v>1.5988133663999999</v>
      </c>
      <c r="M69" s="112">
        <v>1.1041209680999999</v>
      </c>
      <c r="N69" s="112">
        <v>2.3151486606999998</v>
      </c>
      <c r="O69" s="118">
        <v>68</v>
      </c>
      <c r="P69" s="118">
        <v>7159</v>
      </c>
      <c r="Q69" s="107">
        <v>8.0259803300999994</v>
      </c>
      <c r="R69" s="112">
        <v>5.4811706870999997</v>
      </c>
      <c r="S69" s="112">
        <v>11.752299634</v>
      </c>
      <c r="T69" s="112">
        <v>0.32550403420000001</v>
      </c>
      <c r="U69" s="113">
        <v>9.4985333146999995</v>
      </c>
      <c r="V69" s="112">
        <v>7.489161588</v>
      </c>
      <c r="W69" s="112">
        <v>12.047027437000001</v>
      </c>
      <c r="X69" s="112">
        <v>1.2108355743999999</v>
      </c>
      <c r="Y69" s="112">
        <v>0.82691411950000004</v>
      </c>
      <c r="Z69" s="112">
        <v>1.7730049031999999</v>
      </c>
      <c r="AA69" s="118">
        <v>46</v>
      </c>
      <c r="AB69" s="118">
        <v>6798</v>
      </c>
      <c r="AC69" s="107">
        <v>5.4704855913000001</v>
      </c>
      <c r="AD69" s="112">
        <v>3.5863693536999999</v>
      </c>
      <c r="AE69" s="112">
        <v>8.3444312767</v>
      </c>
      <c r="AF69" s="112">
        <v>0.97722504219999995</v>
      </c>
      <c r="AG69" s="113">
        <v>6.7666960870999997</v>
      </c>
      <c r="AH69" s="112">
        <v>5.0684346446999999</v>
      </c>
      <c r="AI69" s="112">
        <v>9.0339876401999994</v>
      </c>
      <c r="AJ69" s="112">
        <v>1.0061689404</v>
      </c>
      <c r="AK69" s="112">
        <v>0.65962945930000005</v>
      </c>
      <c r="AL69" s="112">
        <v>1.53476459</v>
      </c>
      <c r="AM69" s="112">
        <v>0.12942531500000001</v>
      </c>
      <c r="AN69" s="112">
        <v>0.68159718390000001</v>
      </c>
      <c r="AO69" s="112">
        <v>0.4152949165</v>
      </c>
      <c r="AP69" s="112">
        <v>1.1186621910000001</v>
      </c>
      <c r="AQ69" s="112">
        <v>0.19015685769999999</v>
      </c>
      <c r="AR69" s="112">
        <v>0.7391172654</v>
      </c>
      <c r="AS69" s="112">
        <v>0.47022460230000002</v>
      </c>
      <c r="AT69" s="112">
        <v>1.161773181</v>
      </c>
      <c r="AU69" s="111" t="s">
        <v>28</v>
      </c>
      <c r="AV69" s="111" t="s">
        <v>28</v>
      </c>
      <c r="AW69" s="111" t="s">
        <v>28</v>
      </c>
      <c r="AX69" s="111" t="s">
        <v>28</v>
      </c>
      <c r="AY69" s="111" t="s">
        <v>28</v>
      </c>
      <c r="AZ69" s="111" t="s">
        <v>28</v>
      </c>
      <c r="BA69" s="111" t="s">
        <v>28</v>
      </c>
      <c r="BB69" s="111" t="s">
        <v>28</v>
      </c>
      <c r="BC69" s="109" t="s">
        <v>28</v>
      </c>
      <c r="BD69" s="110">
        <v>76</v>
      </c>
      <c r="BE69" s="110">
        <v>68</v>
      </c>
      <c r="BF69" s="110">
        <v>46</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5">
        <v>11</v>
      </c>
      <c r="D70" s="119">
        <v>1541</v>
      </c>
      <c r="E70" s="114">
        <v>9.6337105335000004</v>
      </c>
      <c r="F70" s="106">
        <v>4.9978530057999997</v>
      </c>
      <c r="G70" s="106">
        <v>18.569649514999998</v>
      </c>
      <c r="H70" s="106">
        <v>0.296509825</v>
      </c>
      <c r="I70" s="108">
        <v>7.1382219337999997</v>
      </c>
      <c r="J70" s="106">
        <v>3.9531484610000001</v>
      </c>
      <c r="K70" s="106">
        <v>12.889526633999999</v>
      </c>
      <c r="L70" s="106">
        <v>1.4184257913</v>
      </c>
      <c r="M70" s="106">
        <v>0.73586221839999999</v>
      </c>
      <c r="N70" s="106">
        <v>2.7341147229999998</v>
      </c>
      <c r="O70" s="119">
        <v>17</v>
      </c>
      <c r="P70" s="119">
        <v>1414</v>
      </c>
      <c r="Q70" s="114">
        <v>15.920641254</v>
      </c>
      <c r="R70" s="106">
        <v>9.1537580784999992</v>
      </c>
      <c r="S70" s="106">
        <v>27.689918803000001</v>
      </c>
      <c r="T70" s="106">
        <v>1.9151824E-3</v>
      </c>
      <c r="U70" s="108">
        <v>12.022630834999999</v>
      </c>
      <c r="V70" s="106">
        <v>7.4739951829000004</v>
      </c>
      <c r="W70" s="106">
        <v>19.339543128999999</v>
      </c>
      <c r="X70" s="106">
        <v>2.4018597113000002</v>
      </c>
      <c r="Y70" s="106">
        <v>1.3809772096999999</v>
      </c>
      <c r="Z70" s="106">
        <v>4.1774259792999997</v>
      </c>
      <c r="AA70" s="119">
        <v>15</v>
      </c>
      <c r="AB70" s="119">
        <v>1244</v>
      </c>
      <c r="AC70" s="114">
        <v>15.357048497999999</v>
      </c>
      <c r="AD70" s="106">
        <v>8.6007374180999996</v>
      </c>
      <c r="AE70" s="106">
        <v>27.420781160000001</v>
      </c>
      <c r="AF70" s="106">
        <v>4.4722890000000002E-4</v>
      </c>
      <c r="AG70" s="108">
        <v>12.057877813999999</v>
      </c>
      <c r="AH70" s="106">
        <v>7.2692831442000001</v>
      </c>
      <c r="AI70" s="106">
        <v>20.000929181</v>
      </c>
      <c r="AJ70" s="106">
        <v>2.8245728749999999</v>
      </c>
      <c r="AK70" s="106">
        <v>1.5819061598999999</v>
      </c>
      <c r="AL70" s="106">
        <v>5.0434166882999998</v>
      </c>
      <c r="AM70" s="106">
        <v>0.9250810344</v>
      </c>
      <c r="AN70" s="106">
        <v>0.96459987089999999</v>
      </c>
      <c r="AO70" s="106">
        <v>0.45509129129999998</v>
      </c>
      <c r="AP70" s="106">
        <v>2.0445412352000001</v>
      </c>
      <c r="AQ70" s="106">
        <v>0.22519193539999999</v>
      </c>
      <c r="AR70" s="106">
        <v>1.6525970132000001</v>
      </c>
      <c r="AS70" s="106">
        <v>0.73384750560000001</v>
      </c>
      <c r="AT70" s="106">
        <v>3.7215863887</v>
      </c>
      <c r="AU70" s="105" t="s">
        <v>28</v>
      </c>
      <c r="AV70" s="105">
        <v>2</v>
      </c>
      <c r="AW70" s="105">
        <v>3</v>
      </c>
      <c r="AX70" s="105" t="s">
        <v>28</v>
      </c>
      <c r="AY70" s="105" t="s">
        <v>28</v>
      </c>
      <c r="AZ70" s="105" t="s">
        <v>28</v>
      </c>
      <c r="BA70" s="105" t="s">
        <v>28</v>
      </c>
      <c r="BB70" s="105" t="s">
        <v>28</v>
      </c>
      <c r="BC70" s="115" t="s">
        <v>235</v>
      </c>
      <c r="BD70" s="116">
        <v>11</v>
      </c>
      <c r="BE70" s="116">
        <v>17</v>
      </c>
      <c r="BF70" s="116">
        <v>15</v>
      </c>
    </row>
    <row r="71" spans="1:93" x14ac:dyDescent="0.3">
      <c r="A71" s="10"/>
      <c r="B71" t="s">
        <v>186</v>
      </c>
      <c r="C71" s="105">
        <v>109</v>
      </c>
      <c r="D71" s="119">
        <v>14588</v>
      </c>
      <c r="E71" s="114">
        <v>9.4083719209000005</v>
      </c>
      <c r="F71" s="106">
        <v>6.7137633255000004</v>
      </c>
      <c r="G71" s="106">
        <v>13.184477604</v>
      </c>
      <c r="H71" s="106">
        <v>5.8382742699999997E-2</v>
      </c>
      <c r="I71" s="108">
        <v>7.4718947079999998</v>
      </c>
      <c r="J71" s="106">
        <v>6.1929906180999996</v>
      </c>
      <c r="K71" s="106">
        <v>9.0149031332000007</v>
      </c>
      <c r="L71" s="106">
        <v>1.3852479105</v>
      </c>
      <c r="M71" s="106">
        <v>0.98850541800000002</v>
      </c>
      <c r="N71" s="106">
        <v>1.9412253475000001</v>
      </c>
      <c r="O71" s="119">
        <v>117</v>
      </c>
      <c r="P71" s="119">
        <v>14781</v>
      </c>
      <c r="Q71" s="114">
        <v>9.4398596741999992</v>
      </c>
      <c r="R71" s="106">
        <v>6.7604365333000001</v>
      </c>
      <c r="S71" s="106">
        <v>13.181242103000001</v>
      </c>
      <c r="T71" s="106">
        <v>3.7921575999999999E-2</v>
      </c>
      <c r="U71" s="108">
        <v>7.9155672822999996</v>
      </c>
      <c r="V71" s="106">
        <v>6.6037167079000003</v>
      </c>
      <c r="W71" s="106">
        <v>9.4880213934000004</v>
      </c>
      <c r="X71" s="106">
        <v>1.4241397862</v>
      </c>
      <c r="Y71" s="106">
        <v>1.0199099321</v>
      </c>
      <c r="Z71" s="106">
        <v>1.9885816059000001</v>
      </c>
      <c r="AA71" s="119">
        <v>125</v>
      </c>
      <c r="AB71" s="119">
        <v>14102</v>
      </c>
      <c r="AC71" s="114">
        <v>10.43505837</v>
      </c>
      <c r="AD71" s="106">
        <v>7.4944092178000004</v>
      </c>
      <c r="AE71" s="106">
        <v>14.529556636000001</v>
      </c>
      <c r="AF71" s="106">
        <v>1.132575E-4</v>
      </c>
      <c r="AG71" s="108">
        <v>8.8639909232999994</v>
      </c>
      <c r="AH71" s="106">
        <v>7.4386739311000003</v>
      </c>
      <c r="AI71" s="106">
        <v>10.562411502</v>
      </c>
      <c r="AJ71" s="106">
        <v>1.9192869532000001</v>
      </c>
      <c r="AK71" s="106">
        <v>1.378422748</v>
      </c>
      <c r="AL71" s="106">
        <v>2.6723749402000001</v>
      </c>
      <c r="AM71" s="106">
        <v>0.60338314410000005</v>
      </c>
      <c r="AN71" s="106">
        <v>1.1054251578000001</v>
      </c>
      <c r="AO71" s="106">
        <v>0.75738280250000001</v>
      </c>
      <c r="AP71" s="106">
        <v>1.6134044442</v>
      </c>
      <c r="AQ71" s="106">
        <v>0.98638881700000003</v>
      </c>
      <c r="AR71" s="106">
        <v>1.0033467802</v>
      </c>
      <c r="AS71" s="106">
        <v>0.6835068178</v>
      </c>
      <c r="AT71" s="106">
        <v>1.4728525528</v>
      </c>
      <c r="AU71" s="105" t="s">
        <v>28</v>
      </c>
      <c r="AV71" s="105" t="s">
        <v>28</v>
      </c>
      <c r="AW71" s="105">
        <v>3</v>
      </c>
      <c r="AX71" s="105" t="s">
        <v>28</v>
      </c>
      <c r="AY71" s="105" t="s">
        <v>28</v>
      </c>
      <c r="AZ71" s="105" t="s">
        <v>28</v>
      </c>
      <c r="BA71" s="105" t="s">
        <v>28</v>
      </c>
      <c r="BB71" s="105" t="s">
        <v>28</v>
      </c>
      <c r="BC71" s="115">
        <v>-3</v>
      </c>
      <c r="BD71" s="116">
        <v>109</v>
      </c>
      <c r="BE71" s="116">
        <v>117</v>
      </c>
      <c r="BF71" s="116">
        <v>125</v>
      </c>
    </row>
    <row r="72" spans="1:93" x14ac:dyDescent="0.3">
      <c r="A72" s="10"/>
      <c r="B72" t="s">
        <v>187</v>
      </c>
      <c r="C72" s="105">
        <v>164</v>
      </c>
      <c r="D72" s="119">
        <v>11042</v>
      </c>
      <c r="E72" s="114">
        <v>15.994120442</v>
      </c>
      <c r="F72" s="106">
        <v>11.603412962</v>
      </c>
      <c r="G72" s="106">
        <v>22.046262556999999</v>
      </c>
      <c r="H72" s="106">
        <v>1.6868818E-7</v>
      </c>
      <c r="I72" s="108">
        <v>14.852381814999999</v>
      </c>
      <c r="J72" s="106">
        <v>12.744665216</v>
      </c>
      <c r="K72" s="106">
        <v>17.308673224</v>
      </c>
      <c r="L72" s="106">
        <v>2.3549049835</v>
      </c>
      <c r="M72" s="106">
        <v>1.7084362412</v>
      </c>
      <c r="N72" s="106">
        <v>3.2459961614999999</v>
      </c>
      <c r="O72" s="119">
        <v>114</v>
      </c>
      <c r="P72" s="119">
        <v>10964</v>
      </c>
      <c r="Q72" s="114">
        <v>10.590005932</v>
      </c>
      <c r="R72" s="106">
        <v>7.5499998407</v>
      </c>
      <c r="S72" s="106">
        <v>14.854069936</v>
      </c>
      <c r="T72" s="106">
        <v>6.6476692000000002E-3</v>
      </c>
      <c r="U72" s="108">
        <v>10.397665086</v>
      </c>
      <c r="V72" s="106">
        <v>8.6539323453999994</v>
      </c>
      <c r="W72" s="106">
        <v>12.492752996</v>
      </c>
      <c r="X72" s="106">
        <v>1.5976560357</v>
      </c>
      <c r="Y72" s="106">
        <v>1.1390270119999999</v>
      </c>
      <c r="Z72" s="106">
        <v>2.2409519539999998</v>
      </c>
      <c r="AA72" s="119">
        <v>103</v>
      </c>
      <c r="AB72" s="119">
        <v>10770</v>
      </c>
      <c r="AC72" s="114">
        <v>9.6547491437000001</v>
      </c>
      <c r="AD72" s="106">
        <v>6.8361282471000004</v>
      </c>
      <c r="AE72" s="106">
        <v>13.635522572999999</v>
      </c>
      <c r="AF72" s="106">
        <v>1.1137752999999999E-3</v>
      </c>
      <c r="AG72" s="108">
        <v>9.5636025997999994</v>
      </c>
      <c r="AH72" s="106">
        <v>7.8840640022999997</v>
      </c>
      <c r="AI72" s="106">
        <v>11.600932546999999</v>
      </c>
      <c r="AJ72" s="106">
        <v>1.7757671696999999</v>
      </c>
      <c r="AK72" s="106">
        <v>1.2573472318000001</v>
      </c>
      <c r="AL72" s="106">
        <v>2.5079381108000001</v>
      </c>
      <c r="AM72" s="106">
        <v>0.64589666940000001</v>
      </c>
      <c r="AN72" s="106">
        <v>0.91168496080000005</v>
      </c>
      <c r="AO72" s="106">
        <v>0.614546119</v>
      </c>
      <c r="AP72" s="106">
        <v>1.3524932339</v>
      </c>
      <c r="AQ72" s="106">
        <v>3.0480065099999998E-2</v>
      </c>
      <c r="AR72" s="106">
        <v>0.66211868110000005</v>
      </c>
      <c r="AS72" s="106">
        <v>0.45576363800000003</v>
      </c>
      <c r="AT72" s="106">
        <v>0.96190461739999999</v>
      </c>
      <c r="AU72" s="105">
        <v>1</v>
      </c>
      <c r="AV72" s="105" t="s">
        <v>28</v>
      </c>
      <c r="AW72" s="105">
        <v>3</v>
      </c>
      <c r="AX72" s="105" t="s">
        <v>28</v>
      </c>
      <c r="AY72" s="105" t="s">
        <v>28</v>
      </c>
      <c r="AZ72" s="105" t="s">
        <v>28</v>
      </c>
      <c r="BA72" s="105" t="s">
        <v>28</v>
      </c>
      <c r="BB72" s="105" t="s">
        <v>28</v>
      </c>
      <c r="BC72" s="115" t="s">
        <v>236</v>
      </c>
      <c r="BD72" s="116">
        <v>164</v>
      </c>
      <c r="BE72" s="116">
        <v>114</v>
      </c>
      <c r="BF72" s="116">
        <v>103</v>
      </c>
    </row>
    <row r="73" spans="1:93" x14ac:dyDescent="0.3">
      <c r="A73" s="10"/>
      <c r="B73" t="s">
        <v>189</v>
      </c>
      <c r="C73" s="105">
        <v>9</v>
      </c>
      <c r="D73" s="119">
        <v>1524</v>
      </c>
      <c r="E73" s="114">
        <v>7.9466090981999997</v>
      </c>
      <c r="F73" s="106">
        <v>3.9006557411</v>
      </c>
      <c r="G73" s="106">
        <v>16.189225697000001</v>
      </c>
      <c r="H73" s="106">
        <v>0.66538305090000005</v>
      </c>
      <c r="I73" s="108">
        <v>5.9055118110000002</v>
      </c>
      <c r="J73" s="106">
        <v>3.0727250057000002</v>
      </c>
      <c r="K73" s="106">
        <v>11.349883145</v>
      </c>
      <c r="L73" s="106">
        <v>1.1700242869999999</v>
      </c>
      <c r="M73" s="106">
        <v>0.5743156478</v>
      </c>
      <c r="N73" s="106">
        <v>2.3836314356999999</v>
      </c>
      <c r="O73" s="119">
        <v>11</v>
      </c>
      <c r="P73" s="119">
        <v>1569</v>
      </c>
      <c r="Q73" s="114">
        <v>9.0792749505000003</v>
      </c>
      <c r="R73" s="106">
        <v>4.7179817558000003</v>
      </c>
      <c r="S73" s="106">
        <v>17.472139125000002</v>
      </c>
      <c r="T73" s="106">
        <v>0.34619220560000002</v>
      </c>
      <c r="U73" s="108">
        <v>7.0108349267000003</v>
      </c>
      <c r="V73" s="106">
        <v>3.8826015158999998</v>
      </c>
      <c r="W73" s="106">
        <v>12.659503214000001</v>
      </c>
      <c r="X73" s="106">
        <v>1.3697403492</v>
      </c>
      <c r="Y73" s="106">
        <v>0.71177599680000003</v>
      </c>
      <c r="Z73" s="106">
        <v>2.6359256744000001</v>
      </c>
      <c r="AA73" s="119">
        <v>7</v>
      </c>
      <c r="AB73" s="119">
        <v>1603</v>
      </c>
      <c r="AC73" s="114">
        <v>5.3413554829000001</v>
      </c>
      <c r="AD73" s="106">
        <v>2.4163680410000001</v>
      </c>
      <c r="AE73" s="106">
        <v>11.807008664</v>
      </c>
      <c r="AF73" s="106">
        <v>0.96504075889999996</v>
      </c>
      <c r="AG73" s="108">
        <v>4.3668122270999996</v>
      </c>
      <c r="AH73" s="106">
        <v>2.0818075294999998</v>
      </c>
      <c r="AI73" s="106">
        <v>9.1598520789000002</v>
      </c>
      <c r="AJ73" s="106">
        <v>0.982418452</v>
      </c>
      <c r="AK73" s="106">
        <v>0.44443485510000003</v>
      </c>
      <c r="AL73" s="106">
        <v>2.1716253882999998</v>
      </c>
      <c r="AM73" s="106">
        <v>0.29346690510000001</v>
      </c>
      <c r="AN73" s="106">
        <v>0.58830198580000004</v>
      </c>
      <c r="AO73" s="106">
        <v>0.21865154270000001</v>
      </c>
      <c r="AP73" s="106">
        <v>1.5828803316</v>
      </c>
      <c r="AQ73" s="106">
        <v>0.77784660419999996</v>
      </c>
      <c r="AR73" s="106">
        <v>1.1425344871000001</v>
      </c>
      <c r="AS73" s="106">
        <v>0.45273555319999997</v>
      </c>
      <c r="AT73" s="106">
        <v>2.8833279051999998</v>
      </c>
      <c r="AU73" s="105" t="s">
        <v>28</v>
      </c>
      <c r="AV73" s="105" t="s">
        <v>28</v>
      </c>
      <c r="AW73" s="105" t="s">
        <v>28</v>
      </c>
      <c r="AX73" s="105" t="s">
        <v>28</v>
      </c>
      <c r="AY73" s="105" t="s">
        <v>28</v>
      </c>
      <c r="AZ73" s="105" t="s">
        <v>28</v>
      </c>
      <c r="BA73" s="105" t="s">
        <v>28</v>
      </c>
      <c r="BB73" s="105" t="s">
        <v>28</v>
      </c>
      <c r="BC73" s="115" t="s">
        <v>28</v>
      </c>
      <c r="BD73" s="116">
        <v>9</v>
      </c>
      <c r="BE73" s="116">
        <v>11</v>
      </c>
      <c r="BF73" s="116">
        <v>7</v>
      </c>
    </row>
    <row r="74" spans="1:93" x14ac:dyDescent="0.3">
      <c r="A74" s="10"/>
      <c r="B74" t="s">
        <v>188</v>
      </c>
      <c r="C74" s="105">
        <v>12</v>
      </c>
      <c r="D74" s="119">
        <v>1344</v>
      </c>
      <c r="E74" s="114">
        <v>10.332782193</v>
      </c>
      <c r="F74" s="106">
        <v>5.483222327</v>
      </c>
      <c r="G74" s="106">
        <v>19.471467959999998</v>
      </c>
      <c r="H74" s="106">
        <v>0.19431312819999999</v>
      </c>
      <c r="I74" s="108">
        <v>8.9285714285999997</v>
      </c>
      <c r="J74" s="106">
        <v>5.0706222439999999</v>
      </c>
      <c r="K74" s="106">
        <v>15.721815572000001</v>
      </c>
      <c r="L74" s="106">
        <v>1.5213540730999999</v>
      </c>
      <c r="M74" s="106">
        <v>0.80732589389999998</v>
      </c>
      <c r="N74" s="106">
        <v>2.8668945629000002</v>
      </c>
      <c r="O74" s="119">
        <v>8</v>
      </c>
      <c r="P74" s="119">
        <v>1215</v>
      </c>
      <c r="Q74" s="114">
        <v>7.2391646888999999</v>
      </c>
      <c r="R74" s="106">
        <v>3.4146146885999999</v>
      </c>
      <c r="S74" s="106">
        <v>15.347414034</v>
      </c>
      <c r="T74" s="106">
        <v>0.81818957969999995</v>
      </c>
      <c r="U74" s="108">
        <v>6.5843621398999996</v>
      </c>
      <c r="V74" s="106">
        <v>3.2928239916000002</v>
      </c>
      <c r="W74" s="106">
        <v>13.166153095</v>
      </c>
      <c r="X74" s="106">
        <v>1.0921330198000001</v>
      </c>
      <c r="Y74" s="106">
        <v>0.51514416529999996</v>
      </c>
      <c r="Z74" s="106">
        <v>2.3153800687000001</v>
      </c>
      <c r="AA74" s="119">
        <v>8</v>
      </c>
      <c r="AB74" s="119">
        <v>1144</v>
      </c>
      <c r="AC74" s="114">
        <v>7.1227828525000003</v>
      </c>
      <c r="AD74" s="106">
        <v>3.3504451529999999</v>
      </c>
      <c r="AE74" s="106">
        <v>15.142476072999999</v>
      </c>
      <c r="AF74" s="106">
        <v>0.48276422920000001</v>
      </c>
      <c r="AG74" s="108">
        <v>6.9930069929999998</v>
      </c>
      <c r="AH74" s="106">
        <v>3.4971863197999999</v>
      </c>
      <c r="AI74" s="106">
        <v>13.983283225999999</v>
      </c>
      <c r="AJ74" s="106">
        <v>1.3100706977000001</v>
      </c>
      <c r="AK74" s="106">
        <v>0.61623667459999998</v>
      </c>
      <c r="AL74" s="106">
        <v>2.7851072543000002</v>
      </c>
      <c r="AM74" s="106">
        <v>0.97533200710000001</v>
      </c>
      <c r="AN74" s="106">
        <v>0.98392330589999999</v>
      </c>
      <c r="AO74" s="106">
        <v>0.35221782400000001</v>
      </c>
      <c r="AP74" s="106">
        <v>2.7485976175000002</v>
      </c>
      <c r="AQ74" s="106">
        <v>0.45929799139999999</v>
      </c>
      <c r="AR74" s="106">
        <v>0.70060169210000001</v>
      </c>
      <c r="AS74" s="106">
        <v>0.27301592689999998</v>
      </c>
      <c r="AT74" s="106">
        <v>1.7978538341999999</v>
      </c>
      <c r="AU74" s="105" t="s">
        <v>28</v>
      </c>
      <c r="AV74" s="105" t="s">
        <v>28</v>
      </c>
      <c r="AW74" s="105" t="s">
        <v>28</v>
      </c>
      <c r="AX74" s="105" t="s">
        <v>28</v>
      </c>
      <c r="AY74" s="105" t="s">
        <v>28</v>
      </c>
      <c r="AZ74" s="105" t="s">
        <v>28</v>
      </c>
      <c r="BA74" s="105" t="s">
        <v>28</v>
      </c>
      <c r="BB74" s="105" t="s">
        <v>28</v>
      </c>
      <c r="BC74" s="115" t="s">
        <v>28</v>
      </c>
      <c r="BD74" s="116">
        <v>12</v>
      </c>
      <c r="BE74" s="116">
        <v>8</v>
      </c>
      <c r="BF74" s="116">
        <v>8</v>
      </c>
    </row>
    <row r="75" spans="1:93" x14ac:dyDescent="0.3">
      <c r="A75" s="10"/>
      <c r="B75" t="s">
        <v>190</v>
      </c>
      <c r="C75" s="105">
        <v>36</v>
      </c>
      <c r="D75" s="119">
        <v>1577</v>
      </c>
      <c r="E75" s="114">
        <v>27.269574403</v>
      </c>
      <c r="F75" s="106">
        <v>17.690382449000001</v>
      </c>
      <c r="G75" s="106">
        <v>42.035817500999997</v>
      </c>
      <c r="H75" s="106">
        <v>3.0609600000000003E-10</v>
      </c>
      <c r="I75" s="108">
        <v>22.828154724000001</v>
      </c>
      <c r="J75" s="106">
        <v>16.466598014999999</v>
      </c>
      <c r="K75" s="106">
        <v>31.647377778999999</v>
      </c>
      <c r="L75" s="106">
        <v>4.0150539624999997</v>
      </c>
      <c r="M75" s="106">
        <v>2.6046552506</v>
      </c>
      <c r="N75" s="106">
        <v>6.1891716067000004</v>
      </c>
      <c r="O75" s="119">
        <v>37</v>
      </c>
      <c r="P75" s="119">
        <v>1694</v>
      </c>
      <c r="Q75" s="114">
        <v>26.483273735000001</v>
      </c>
      <c r="R75" s="106">
        <v>17.232067264000001</v>
      </c>
      <c r="S75" s="106">
        <v>40.701082288000002</v>
      </c>
      <c r="T75" s="106">
        <v>2.660924E-10</v>
      </c>
      <c r="U75" s="108">
        <v>21.841794569000001</v>
      </c>
      <c r="V75" s="106">
        <v>15.825288875</v>
      </c>
      <c r="W75" s="106">
        <v>30.145673407</v>
      </c>
      <c r="X75" s="106">
        <v>3.9953860645999999</v>
      </c>
      <c r="Y75" s="106">
        <v>2.5997073512000002</v>
      </c>
      <c r="Z75" s="106">
        <v>6.1403487581</v>
      </c>
      <c r="AA75" s="119">
        <v>28</v>
      </c>
      <c r="AB75" s="119">
        <v>1571</v>
      </c>
      <c r="AC75" s="114">
        <v>20.131069149000002</v>
      </c>
      <c r="AD75" s="106">
        <v>12.600201784999999</v>
      </c>
      <c r="AE75" s="106">
        <v>32.162972627000002</v>
      </c>
      <c r="AF75" s="106">
        <v>4.3558946999999999E-8</v>
      </c>
      <c r="AG75" s="108">
        <v>17.823042648000001</v>
      </c>
      <c r="AH75" s="106">
        <v>12.306083993</v>
      </c>
      <c r="AI75" s="106">
        <v>25.813317171000001</v>
      </c>
      <c r="AJ75" s="106">
        <v>3.7026432437999999</v>
      </c>
      <c r="AK75" s="106">
        <v>2.3175148653000002</v>
      </c>
      <c r="AL75" s="106">
        <v>5.9156328167999996</v>
      </c>
      <c r="AM75" s="106">
        <v>0.34660583369999998</v>
      </c>
      <c r="AN75" s="106">
        <v>0.76014277350000004</v>
      </c>
      <c r="AO75" s="106">
        <v>0.42940623430000002</v>
      </c>
      <c r="AP75" s="106">
        <v>1.3456186475</v>
      </c>
      <c r="AQ75" s="106">
        <v>0.91576970899999999</v>
      </c>
      <c r="AR75" s="106">
        <v>0.9711656421</v>
      </c>
      <c r="AS75" s="106">
        <v>0.56470178429999995</v>
      </c>
      <c r="AT75" s="106">
        <v>1.6701960762000001</v>
      </c>
      <c r="AU75" s="105">
        <v>1</v>
      </c>
      <c r="AV75" s="105">
        <v>2</v>
      </c>
      <c r="AW75" s="105">
        <v>3</v>
      </c>
      <c r="AX75" s="105" t="s">
        <v>28</v>
      </c>
      <c r="AY75" s="105" t="s">
        <v>28</v>
      </c>
      <c r="AZ75" s="105" t="s">
        <v>28</v>
      </c>
      <c r="BA75" s="105" t="s">
        <v>28</v>
      </c>
      <c r="BB75" s="105" t="s">
        <v>28</v>
      </c>
      <c r="BC75" s="115" t="s">
        <v>234</v>
      </c>
      <c r="BD75" s="116">
        <v>36</v>
      </c>
      <c r="BE75" s="116">
        <v>37</v>
      </c>
      <c r="BF75" s="116">
        <v>28</v>
      </c>
      <c r="BQ75" s="52"/>
      <c r="CC75" s="4"/>
      <c r="CO75" s="4"/>
    </row>
    <row r="76" spans="1:93" x14ac:dyDescent="0.3">
      <c r="A76" s="10"/>
      <c r="B76" t="s">
        <v>191</v>
      </c>
      <c r="C76" s="105">
        <v>89</v>
      </c>
      <c r="D76" s="119">
        <v>4500</v>
      </c>
      <c r="E76" s="114">
        <v>27.295463388000002</v>
      </c>
      <c r="F76" s="106">
        <v>19.231474775999999</v>
      </c>
      <c r="G76" s="106">
        <v>38.740779388</v>
      </c>
      <c r="H76" s="106">
        <v>6.9370360000000003E-15</v>
      </c>
      <c r="I76" s="108">
        <v>19.777777778000001</v>
      </c>
      <c r="J76" s="106">
        <v>16.067574037</v>
      </c>
      <c r="K76" s="106">
        <v>24.344713951999999</v>
      </c>
      <c r="L76" s="106">
        <v>4.0188657445000002</v>
      </c>
      <c r="M76" s="106">
        <v>2.8315590064</v>
      </c>
      <c r="N76" s="106">
        <v>5.7040244739999997</v>
      </c>
      <c r="O76" s="119">
        <v>77</v>
      </c>
      <c r="P76" s="119">
        <v>5182</v>
      </c>
      <c r="Q76" s="114">
        <v>19.645035586999999</v>
      </c>
      <c r="R76" s="106">
        <v>13.679802921</v>
      </c>
      <c r="S76" s="106">
        <v>28.211475373999999</v>
      </c>
      <c r="T76" s="106">
        <v>4.0072355999999997E-9</v>
      </c>
      <c r="U76" s="108">
        <v>14.859127750000001</v>
      </c>
      <c r="V76" s="106">
        <v>11.884745822999999</v>
      </c>
      <c r="W76" s="106">
        <v>18.577904885999999</v>
      </c>
      <c r="X76" s="106">
        <v>2.9637386303</v>
      </c>
      <c r="Y76" s="106">
        <v>2.0637967384999998</v>
      </c>
      <c r="Z76" s="106">
        <v>4.2561103546999997</v>
      </c>
      <c r="AA76" s="119">
        <v>65</v>
      </c>
      <c r="AB76" s="119">
        <v>5463</v>
      </c>
      <c r="AC76" s="114">
        <v>15.37167563</v>
      </c>
      <c r="AD76" s="106">
        <v>10.590465817</v>
      </c>
      <c r="AE76" s="106">
        <v>22.311427634000001</v>
      </c>
      <c r="AF76" s="106">
        <v>4.5664273000000002E-8</v>
      </c>
      <c r="AG76" s="108">
        <v>11.898224419</v>
      </c>
      <c r="AH76" s="106">
        <v>9.3304716713999998</v>
      </c>
      <c r="AI76" s="106">
        <v>15.172624633</v>
      </c>
      <c r="AJ76" s="106">
        <v>2.8272631968000002</v>
      </c>
      <c r="AK76" s="106">
        <v>1.9478705484000001</v>
      </c>
      <c r="AL76" s="106">
        <v>4.1036696151000003</v>
      </c>
      <c r="AM76" s="106">
        <v>0.2721980014</v>
      </c>
      <c r="AN76" s="106">
        <v>0.78247125399999995</v>
      </c>
      <c r="AO76" s="106">
        <v>0.50502019649999996</v>
      </c>
      <c r="AP76" s="106">
        <v>1.2123500555</v>
      </c>
      <c r="AQ76" s="106">
        <v>0.1239933295</v>
      </c>
      <c r="AR76" s="106">
        <v>0.71971797319999997</v>
      </c>
      <c r="AS76" s="106">
        <v>0.4733285243</v>
      </c>
      <c r="AT76" s="106">
        <v>1.0943645572</v>
      </c>
      <c r="AU76" s="105">
        <v>1</v>
      </c>
      <c r="AV76" s="105">
        <v>2</v>
      </c>
      <c r="AW76" s="105">
        <v>3</v>
      </c>
      <c r="AX76" s="105" t="s">
        <v>28</v>
      </c>
      <c r="AY76" s="105" t="s">
        <v>28</v>
      </c>
      <c r="AZ76" s="105" t="s">
        <v>28</v>
      </c>
      <c r="BA76" s="105" t="s">
        <v>28</v>
      </c>
      <c r="BB76" s="105" t="s">
        <v>28</v>
      </c>
      <c r="BC76" s="115" t="s">
        <v>234</v>
      </c>
      <c r="BD76" s="116">
        <v>89</v>
      </c>
      <c r="BE76" s="116">
        <v>77</v>
      </c>
      <c r="BF76" s="116">
        <v>65</v>
      </c>
      <c r="BQ76" s="52"/>
      <c r="CC76" s="4"/>
      <c r="CO76" s="4"/>
    </row>
    <row r="77" spans="1:93" x14ac:dyDescent="0.3">
      <c r="A77" s="10"/>
      <c r="B77" t="s">
        <v>194</v>
      </c>
      <c r="C77" s="105">
        <v>28</v>
      </c>
      <c r="D77" s="119">
        <v>5360</v>
      </c>
      <c r="E77" s="114">
        <v>6.9799069122999997</v>
      </c>
      <c r="F77" s="106">
        <v>4.3820609242000002</v>
      </c>
      <c r="G77" s="106">
        <v>11.117851017</v>
      </c>
      <c r="H77" s="106">
        <v>0.90844241339999998</v>
      </c>
      <c r="I77" s="108">
        <v>5.223880597</v>
      </c>
      <c r="J77" s="106">
        <v>3.6068764836999998</v>
      </c>
      <c r="K77" s="106">
        <v>7.5658062080999997</v>
      </c>
      <c r="L77" s="106">
        <v>1.0276912464000001</v>
      </c>
      <c r="M77" s="106">
        <v>0.64519566080000001</v>
      </c>
      <c r="N77" s="106">
        <v>1.6369442046</v>
      </c>
      <c r="O77" s="119">
        <v>34</v>
      </c>
      <c r="P77" s="119">
        <v>5657</v>
      </c>
      <c r="Q77" s="114">
        <v>7.6085128144</v>
      </c>
      <c r="R77" s="106">
        <v>4.9037178521999998</v>
      </c>
      <c r="S77" s="106">
        <v>11.805219833000001</v>
      </c>
      <c r="T77" s="106">
        <v>0.53838203780000005</v>
      </c>
      <c r="U77" s="108">
        <v>6.0102527842000004</v>
      </c>
      <c r="V77" s="106">
        <v>4.2945026786999998</v>
      </c>
      <c r="W77" s="106">
        <v>8.4114835248999995</v>
      </c>
      <c r="X77" s="106">
        <v>1.147854543</v>
      </c>
      <c r="Y77" s="106">
        <v>0.73979698159999996</v>
      </c>
      <c r="Z77" s="106">
        <v>1.7809886830999999</v>
      </c>
      <c r="AA77" s="119">
        <v>48</v>
      </c>
      <c r="AB77" s="119">
        <v>5983</v>
      </c>
      <c r="AC77" s="114">
        <v>10.155159995</v>
      </c>
      <c r="AD77" s="106">
        <v>6.8077194469000002</v>
      </c>
      <c r="AE77" s="106">
        <v>15.148578804</v>
      </c>
      <c r="AF77" s="106">
        <v>2.1996195000000001E-3</v>
      </c>
      <c r="AG77" s="108">
        <v>8.0227310714000009</v>
      </c>
      <c r="AH77" s="106">
        <v>6.0459127364</v>
      </c>
      <c r="AI77" s="106">
        <v>10.645905201</v>
      </c>
      <c r="AJ77" s="106">
        <v>1.8678061391</v>
      </c>
      <c r="AK77" s="106">
        <v>1.2521220919</v>
      </c>
      <c r="AL77" s="106">
        <v>2.7862297101000002</v>
      </c>
      <c r="AM77" s="106">
        <v>0.28041058320000001</v>
      </c>
      <c r="AN77" s="106">
        <v>1.334710244</v>
      </c>
      <c r="AO77" s="106">
        <v>0.79015078949999995</v>
      </c>
      <c r="AP77" s="106">
        <v>2.2545714805000001</v>
      </c>
      <c r="AQ77" s="106">
        <v>0.76916628590000002</v>
      </c>
      <c r="AR77" s="106">
        <v>1.0900593532</v>
      </c>
      <c r="AS77" s="106">
        <v>0.61281934169999996</v>
      </c>
      <c r="AT77" s="106">
        <v>1.9389554356000001</v>
      </c>
      <c r="AU77" s="105" t="s">
        <v>28</v>
      </c>
      <c r="AV77" s="105" t="s">
        <v>28</v>
      </c>
      <c r="AW77" s="105">
        <v>3</v>
      </c>
      <c r="AX77" s="105" t="s">
        <v>28</v>
      </c>
      <c r="AY77" s="105" t="s">
        <v>28</v>
      </c>
      <c r="AZ77" s="105" t="s">
        <v>28</v>
      </c>
      <c r="BA77" s="105" t="s">
        <v>28</v>
      </c>
      <c r="BB77" s="105" t="s">
        <v>28</v>
      </c>
      <c r="BC77" s="115">
        <v>-3</v>
      </c>
      <c r="BD77" s="116">
        <v>28</v>
      </c>
      <c r="BE77" s="116">
        <v>34</v>
      </c>
      <c r="BF77" s="116">
        <v>48</v>
      </c>
    </row>
    <row r="78" spans="1:93" x14ac:dyDescent="0.3">
      <c r="A78" s="10"/>
      <c r="B78" t="s">
        <v>192</v>
      </c>
      <c r="C78" s="105">
        <v>61</v>
      </c>
      <c r="D78" s="119">
        <v>3846</v>
      </c>
      <c r="E78" s="114">
        <v>20.676610205999999</v>
      </c>
      <c r="F78" s="106">
        <v>14.157341196999999</v>
      </c>
      <c r="G78" s="106">
        <v>30.197916660000001</v>
      </c>
      <c r="H78" s="106">
        <v>8.3747519999999992E-9</v>
      </c>
      <c r="I78" s="108">
        <v>15.860634425000001</v>
      </c>
      <c r="J78" s="106">
        <v>12.340574134000001</v>
      </c>
      <c r="K78" s="106">
        <v>20.384766676999998</v>
      </c>
      <c r="L78" s="106">
        <v>3.0443344845999998</v>
      </c>
      <c r="M78" s="106">
        <v>2.0844655670000001</v>
      </c>
      <c r="N78" s="106">
        <v>4.4462103864999998</v>
      </c>
      <c r="O78" s="119">
        <v>59</v>
      </c>
      <c r="P78" s="119">
        <v>4140</v>
      </c>
      <c r="Q78" s="114">
        <v>18.704840126000001</v>
      </c>
      <c r="R78" s="106">
        <v>12.782267627</v>
      </c>
      <c r="S78" s="106">
        <v>27.371594334000001</v>
      </c>
      <c r="T78" s="106">
        <v>9.2648910000000002E-8</v>
      </c>
      <c r="U78" s="108">
        <v>14.251207729000001</v>
      </c>
      <c r="V78" s="106">
        <v>11.041667591</v>
      </c>
      <c r="W78" s="106">
        <v>18.393681939</v>
      </c>
      <c r="X78" s="106">
        <v>2.8218965046000002</v>
      </c>
      <c r="Y78" s="106">
        <v>1.9283905178</v>
      </c>
      <c r="Z78" s="106">
        <v>4.1294021148000004</v>
      </c>
      <c r="AA78" s="119">
        <v>66</v>
      </c>
      <c r="AB78" s="119">
        <v>4217</v>
      </c>
      <c r="AC78" s="114">
        <v>20.635033437000001</v>
      </c>
      <c r="AD78" s="106">
        <v>14.226650626</v>
      </c>
      <c r="AE78" s="106">
        <v>29.930066897</v>
      </c>
      <c r="AF78" s="106">
        <v>2.0702090000000002E-12</v>
      </c>
      <c r="AG78" s="108">
        <v>15.650936685</v>
      </c>
      <c r="AH78" s="106">
        <v>12.296023017</v>
      </c>
      <c r="AI78" s="106">
        <v>19.921223210000001</v>
      </c>
      <c r="AJ78" s="106">
        <v>3.7953357853999998</v>
      </c>
      <c r="AK78" s="106">
        <v>2.6166624053</v>
      </c>
      <c r="AL78" s="106">
        <v>5.5049415985000003</v>
      </c>
      <c r="AM78" s="106">
        <v>0.67088511360000003</v>
      </c>
      <c r="AN78" s="106">
        <v>1.1031921844000001</v>
      </c>
      <c r="AO78" s="106">
        <v>0.70133714989999996</v>
      </c>
      <c r="AP78" s="106">
        <v>1.7353037633999999</v>
      </c>
      <c r="AQ78" s="106">
        <v>0.66852052790000005</v>
      </c>
      <c r="AR78" s="106">
        <v>0.90463765289999998</v>
      </c>
      <c r="AS78" s="106">
        <v>0.57179476330000001</v>
      </c>
      <c r="AT78" s="106">
        <v>1.4312290625999999</v>
      </c>
      <c r="AU78" s="105">
        <v>1</v>
      </c>
      <c r="AV78" s="105">
        <v>2</v>
      </c>
      <c r="AW78" s="105">
        <v>3</v>
      </c>
      <c r="AX78" s="105" t="s">
        <v>28</v>
      </c>
      <c r="AY78" s="105" t="s">
        <v>28</v>
      </c>
      <c r="AZ78" s="105" t="s">
        <v>28</v>
      </c>
      <c r="BA78" s="105" t="s">
        <v>28</v>
      </c>
      <c r="BB78" s="105" t="s">
        <v>28</v>
      </c>
      <c r="BC78" s="115" t="s">
        <v>234</v>
      </c>
      <c r="BD78" s="116">
        <v>61</v>
      </c>
      <c r="BE78" s="116">
        <v>59</v>
      </c>
      <c r="BF78" s="116">
        <v>66</v>
      </c>
      <c r="BQ78" s="52"/>
      <c r="CO78" s="4"/>
    </row>
    <row r="79" spans="1:93" x14ac:dyDescent="0.3">
      <c r="A79" s="10"/>
      <c r="B79" t="s">
        <v>193</v>
      </c>
      <c r="C79" s="105">
        <v>100</v>
      </c>
      <c r="D79" s="119">
        <v>3945</v>
      </c>
      <c r="E79" s="114">
        <v>34.863852852000001</v>
      </c>
      <c r="F79" s="106">
        <v>24.730853355000001</v>
      </c>
      <c r="G79" s="106">
        <v>49.148657276999998</v>
      </c>
      <c r="H79" s="106">
        <v>1.0004610000000001E-20</v>
      </c>
      <c r="I79" s="108">
        <v>25.348542459000001</v>
      </c>
      <c r="J79" s="106">
        <v>20.836887077</v>
      </c>
      <c r="K79" s="106">
        <v>30.837072850999999</v>
      </c>
      <c r="L79" s="106">
        <v>5.1332026115999998</v>
      </c>
      <c r="M79" s="106">
        <v>3.6412636769</v>
      </c>
      <c r="N79" s="106">
        <v>7.2364353119000002</v>
      </c>
      <c r="O79" s="119">
        <v>65</v>
      </c>
      <c r="P79" s="119">
        <v>4198</v>
      </c>
      <c r="Q79" s="114">
        <v>20.031111119999998</v>
      </c>
      <c r="R79" s="106">
        <v>13.788092579000001</v>
      </c>
      <c r="S79" s="106">
        <v>29.100864417</v>
      </c>
      <c r="T79" s="106">
        <v>6.4890708999999997E-9</v>
      </c>
      <c r="U79" s="108">
        <v>15.483563602</v>
      </c>
      <c r="V79" s="106">
        <v>12.142059729</v>
      </c>
      <c r="W79" s="106">
        <v>19.744651826999998</v>
      </c>
      <c r="X79" s="106">
        <v>3.0219837257000002</v>
      </c>
      <c r="Y79" s="106">
        <v>2.0801338044</v>
      </c>
      <c r="Z79" s="106">
        <v>4.3902875953000002</v>
      </c>
      <c r="AA79" s="119">
        <v>58</v>
      </c>
      <c r="AB79" s="119">
        <v>4547</v>
      </c>
      <c r="AC79" s="114">
        <v>17.414579374999999</v>
      </c>
      <c r="AD79" s="106">
        <v>11.874251713</v>
      </c>
      <c r="AE79" s="106">
        <v>25.539931455000001</v>
      </c>
      <c r="AF79" s="106">
        <v>2.5515610000000001E-9</v>
      </c>
      <c r="AG79" s="108">
        <v>12.755663074999999</v>
      </c>
      <c r="AH79" s="106">
        <v>9.8613143048000005</v>
      </c>
      <c r="AI79" s="106">
        <v>16.499518770000002</v>
      </c>
      <c r="AJ79" s="106">
        <v>3.2030079569000001</v>
      </c>
      <c r="AK79" s="106">
        <v>2.1839931875</v>
      </c>
      <c r="AL79" s="106">
        <v>4.6974780101000002</v>
      </c>
      <c r="AM79" s="106">
        <v>0.54751931890000005</v>
      </c>
      <c r="AN79" s="106">
        <v>0.86937660480000001</v>
      </c>
      <c r="AO79" s="106">
        <v>0.55095149460000004</v>
      </c>
      <c r="AP79" s="106">
        <v>1.3718370644</v>
      </c>
      <c r="AQ79" s="106">
        <v>1.03388527E-2</v>
      </c>
      <c r="AR79" s="106">
        <v>0.57455242269999995</v>
      </c>
      <c r="AS79" s="106">
        <v>0.37616444310000002</v>
      </c>
      <c r="AT79" s="106">
        <v>0.87756961739999995</v>
      </c>
      <c r="AU79" s="105">
        <v>1</v>
      </c>
      <c r="AV79" s="105">
        <v>2</v>
      </c>
      <c r="AW79" s="105">
        <v>3</v>
      </c>
      <c r="AX79" s="105" t="s">
        <v>28</v>
      </c>
      <c r="AY79" s="105" t="s">
        <v>28</v>
      </c>
      <c r="AZ79" s="105" t="s">
        <v>28</v>
      </c>
      <c r="BA79" s="105" t="s">
        <v>28</v>
      </c>
      <c r="BB79" s="105" t="s">
        <v>28</v>
      </c>
      <c r="BC79" s="115" t="s">
        <v>234</v>
      </c>
      <c r="BD79" s="116">
        <v>100</v>
      </c>
      <c r="BE79" s="116">
        <v>65</v>
      </c>
      <c r="BF79" s="116">
        <v>58</v>
      </c>
      <c r="BQ79" s="52"/>
      <c r="CC79" s="4"/>
      <c r="CO79" s="4"/>
    </row>
    <row r="80" spans="1:93" x14ac:dyDescent="0.3">
      <c r="A80" s="10"/>
      <c r="B80" t="s">
        <v>148</v>
      </c>
      <c r="C80" s="105">
        <v>43</v>
      </c>
      <c r="D80" s="119">
        <v>3226</v>
      </c>
      <c r="E80" s="114">
        <v>19.082524335999999</v>
      </c>
      <c r="F80" s="106">
        <v>12.617955068000001</v>
      </c>
      <c r="G80" s="106">
        <v>28.859092704999998</v>
      </c>
      <c r="H80" s="106">
        <v>9.8405203999999991E-7</v>
      </c>
      <c r="I80" s="108">
        <v>13.329200247999999</v>
      </c>
      <c r="J80" s="106">
        <v>9.8854643470999992</v>
      </c>
      <c r="K80" s="106">
        <v>17.972608368</v>
      </c>
      <c r="L80" s="106">
        <v>2.8096281892000001</v>
      </c>
      <c r="M80" s="106">
        <v>1.8578130242999999</v>
      </c>
      <c r="N80" s="106">
        <v>4.2490877491000001</v>
      </c>
      <c r="O80" s="119">
        <v>44</v>
      </c>
      <c r="P80" s="119">
        <v>3292</v>
      </c>
      <c r="Q80" s="114">
        <v>17.881136003999998</v>
      </c>
      <c r="R80" s="106">
        <v>11.871697556000001</v>
      </c>
      <c r="S80" s="106">
        <v>26.932544674999999</v>
      </c>
      <c r="T80" s="106">
        <v>2.0472852999999999E-6</v>
      </c>
      <c r="U80" s="108">
        <v>13.365735115</v>
      </c>
      <c r="V80" s="106">
        <v>9.9464794352000006</v>
      </c>
      <c r="W80" s="106">
        <v>17.960412660999999</v>
      </c>
      <c r="X80" s="106">
        <v>2.6976287873000002</v>
      </c>
      <c r="Y80" s="106">
        <v>1.7910178119</v>
      </c>
      <c r="Z80" s="106">
        <v>4.0631651040000003</v>
      </c>
      <c r="AA80" s="119">
        <v>44</v>
      </c>
      <c r="AB80" s="119">
        <v>3257</v>
      </c>
      <c r="AC80" s="114">
        <v>17.33089292</v>
      </c>
      <c r="AD80" s="106">
        <v>11.509202774</v>
      </c>
      <c r="AE80" s="106">
        <v>26.097363587</v>
      </c>
      <c r="AF80" s="106">
        <v>2.8456826999999999E-8</v>
      </c>
      <c r="AG80" s="108">
        <v>13.509364445999999</v>
      </c>
      <c r="AH80" s="106">
        <v>10.053365152</v>
      </c>
      <c r="AI80" s="106">
        <v>18.153416788000001</v>
      </c>
      <c r="AJ80" s="106">
        <v>3.1876157745000002</v>
      </c>
      <c r="AK80" s="106">
        <v>2.1168509022999999</v>
      </c>
      <c r="AL80" s="106">
        <v>4.8000047214999997</v>
      </c>
      <c r="AM80" s="106">
        <v>0.90385949669999999</v>
      </c>
      <c r="AN80" s="106">
        <v>0.96922773340000001</v>
      </c>
      <c r="AO80" s="106">
        <v>0.58366498200000005</v>
      </c>
      <c r="AP80" s="106">
        <v>1.6094890530999999</v>
      </c>
      <c r="AQ80" s="106">
        <v>0.80294557219999996</v>
      </c>
      <c r="AR80" s="106">
        <v>0.9370424839</v>
      </c>
      <c r="AS80" s="106">
        <v>0.56227030410000001</v>
      </c>
      <c r="AT80" s="106">
        <v>1.5616130005</v>
      </c>
      <c r="AU80" s="105">
        <v>1</v>
      </c>
      <c r="AV80" s="105">
        <v>2</v>
      </c>
      <c r="AW80" s="105">
        <v>3</v>
      </c>
      <c r="AX80" s="105" t="s">
        <v>28</v>
      </c>
      <c r="AY80" s="105" t="s">
        <v>28</v>
      </c>
      <c r="AZ80" s="105" t="s">
        <v>28</v>
      </c>
      <c r="BA80" s="105" t="s">
        <v>28</v>
      </c>
      <c r="BB80" s="105" t="s">
        <v>28</v>
      </c>
      <c r="BC80" s="115" t="s">
        <v>234</v>
      </c>
      <c r="BD80" s="116">
        <v>43</v>
      </c>
      <c r="BE80" s="116">
        <v>44</v>
      </c>
      <c r="BF80" s="116">
        <v>44</v>
      </c>
    </row>
    <row r="81" spans="1:93" x14ac:dyDescent="0.3">
      <c r="A81" s="10"/>
      <c r="B81" t="s">
        <v>196</v>
      </c>
      <c r="C81" s="105">
        <v>40</v>
      </c>
      <c r="D81" s="119">
        <v>1808</v>
      </c>
      <c r="E81" s="114">
        <v>32.260605171999998</v>
      </c>
      <c r="F81" s="106">
        <v>21.070625970999998</v>
      </c>
      <c r="G81" s="106">
        <v>49.393247619</v>
      </c>
      <c r="H81" s="106">
        <v>7.5399740000000003E-13</v>
      </c>
      <c r="I81" s="108">
        <v>22.123893805000002</v>
      </c>
      <c r="J81" s="106">
        <v>16.228365630999999</v>
      </c>
      <c r="K81" s="106">
        <v>30.161181244000002</v>
      </c>
      <c r="L81" s="106">
        <v>4.7499117042999996</v>
      </c>
      <c r="M81" s="106">
        <v>3.1023476583999998</v>
      </c>
      <c r="N81" s="106">
        <v>7.2724477339</v>
      </c>
      <c r="O81" s="119">
        <v>39</v>
      </c>
      <c r="P81" s="119">
        <v>1937</v>
      </c>
      <c r="Q81" s="114">
        <v>30.612546458000001</v>
      </c>
      <c r="R81" s="106">
        <v>19.974893133999998</v>
      </c>
      <c r="S81" s="106">
        <v>46.915294834999997</v>
      </c>
      <c r="T81" s="106">
        <v>2.154818E-12</v>
      </c>
      <c r="U81" s="108">
        <v>20.134228188000002</v>
      </c>
      <c r="V81" s="106">
        <v>14.710710697</v>
      </c>
      <c r="W81" s="106">
        <v>27.557278030999999</v>
      </c>
      <c r="X81" s="106">
        <v>4.6183467627999999</v>
      </c>
      <c r="Y81" s="106">
        <v>3.0135024268000001</v>
      </c>
      <c r="Z81" s="106">
        <v>7.0778528771999998</v>
      </c>
      <c r="AA81" s="119">
        <v>23</v>
      </c>
      <c r="AB81" s="119">
        <v>1959</v>
      </c>
      <c r="AC81" s="114">
        <v>15.934912467</v>
      </c>
      <c r="AD81" s="106">
        <v>9.6688363630000005</v>
      </c>
      <c r="AE81" s="106">
        <v>26.261840185000001</v>
      </c>
      <c r="AF81" s="106">
        <v>2.46025E-5</v>
      </c>
      <c r="AG81" s="108">
        <v>11.740684022</v>
      </c>
      <c r="AH81" s="106">
        <v>7.8019939461999996</v>
      </c>
      <c r="AI81" s="106">
        <v>17.667747792</v>
      </c>
      <c r="AJ81" s="106">
        <v>2.9308575490000002</v>
      </c>
      <c r="AK81" s="106">
        <v>1.778358187</v>
      </c>
      <c r="AL81" s="106">
        <v>4.8302563768000004</v>
      </c>
      <c r="AM81" s="106">
        <v>3.14471141E-2</v>
      </c>
      <c r="AN81" s="106">
        <v>0.52053534609999996</v>
      </c>
      <c r="AO81" s="106">
        <v>0.28716237039999998</v>
      </c>
      <c r="AP81" s="106">
        <v>0.94356738389999995</v>
      </c>
      <c r="AQ81" s="106">
        <v>0.84752620199999995</v>
      </c>
      <c r="AR81" s="106">
        <v>0.94891420339999999</v>
      </c>
      <c r="AS81" s="106">
        <v>0.5560191082</v>
      </c>
      <c r="AT81" s="106">
        <v>1.6194374476</v>
      </c>
      <c r="AU81" s="105">
        <v>1</v>
      </c>
      <c r="AV81" s="105">
        <v>2</v>
      </c>
      <c r="AW81" s="105">
        <v>3</v>
      </c>
      <c r="AX81" s="105" t="s">
        <v>28</v>
      </c>
      <c r="AY81" s="105" t="s">
        <v>28</v>
      </c>
      <c r="AZ81" s="105" t="s">
        <v>28</v>
      </c>
      <c r="BA81" s="105" t="s">
        <v>28</v>
      </c>
      <c r="BB81" s="105" t="s">
        <v>28</v>
      </c>
      <c r="BC81" s="115" t="s">
        <v>234</v>
      </c>
      <c r="BD81" s="116">
        <v>40</v>
      </c>
      <c r="BE81" s="116">
        <v>39</v>
      </c>
      <c r="BF81" s="116">
        <v>23</v>
      </c>
      <c r="BQ81" s="52"/>
      <c r="CC81" s="4"/>
      <c r="CO81" s="4"/>
    </row>
    <row r="82" spans="1:93" x14ac:dyDescent="0.3">
      <c r="A82" s="10"/>
      <c r="B82" t="s">
        <v>195</v>
      </c>
      <c r="C82" s="105">
        <v>129</v>
      </c>
      <c r="D82" s="119">
        <v>8149</v>
      </c>
      <c r="E82" s="114">
        <v>22.535223402</v>
      </c>
      <c r="F82" s="106">
        <v>16.159419371999999</v>
      </c>
      <c r="G82" s="106">
        <v>31.426642387000001</v>
      </c>
      <c r="H82" s="106">
        <v>1.5701359999999999E-12</v>
      </c>
      <c r="I82" s="108">
        <v>15.83016321</v>
      </c>
      <c r="J82" s="106">
        <v>13.321136407999999</v>
      </c>
      <c r="K82" s="106">
        <v>18.811763470999999</v>
      </c>
      <c r="L82" s="106">
        <v>3.3179886374000001</v>
      </c>
      <c r="M82" s="106">
        <v>2.3792428815000002</v>
      </c>
      <c r="N82" s="106">
        <v>4.6271226378000003</v>
      </c>
      <c r="O82" s="119">
        <v>232</v>
      </c>
      <c r="P82" s="119">
        <v>8945</v>
      </c>
      <c r="Q82" s="114">
        <v>39.427320017</v>
      </c>
      <c r="R82" s="106">
        <v>28.956546955</v>
      </c>
      <c r="S82" s="106">
        <v>53.684355601</v>
      </c>
      <c r="T82" s="106">
        <v>1.017179E-29</v>
      </c>
      <c r="U82" s="108">
        <v>25.93627725</v>
      </c>
      <c r="V82" s="106">
        <v>22.804655757999999</v>
      </c>
      <c r="W82" s="106">
        <v>29.497944836999999</v>
      </c>
      <c r="X82" s="106">
        <v>5.9481832396999996</v>
      </c>
      <c r="Y82" s="106">
        <v>4.3685152124000002</v>
      </c>
      <c r="Z82" s="106">
        <v>8.0990638999000009</v>
      </c>
      <c r="AA82" s="119">
        <v>182</v>
      </c>
      <c r="AB82" s="119">
        <v>9274</v>
      </c>
      <c r="AC82" s="114">
        <v>27.573585166000001</v>
      </c>
      <c r="AD82" s="106">
        <v>20.098987998999998</v>
      </c>
      <c r="AE82" s="106">
        <v>37.827904517</v>
      </c>
      <c r="AF82" s="106">
        <v>7.930057E-24</v>
      </c>
      <c r="AG82" s="108">
        <v>19.624757385999999</v>
      </c>
      <c r="AH82" s="106">
        <v>16.971062787000001</v>
      </c>
      <c r="AI82" s="106">
        <v>22.693399188000001</v>
      </c>
      <c r="AJ82" s="106">
        <v>5.0715214409999998</v>
      </c>
      <c r="AK82" s="106">
        <v>3.6967426603</v>
      </c>
      <c r="AL82" s="106">
        <v>6.9575656436999997</v>
      </c>
      <c r="AM82" s="106">
        <v>4.0610926300000003E-2</v>
      </c>
      <c r="AN82" s="106">
        <v>0.69935225509999999</v>
      </c>
      <c r="AO82" s="106">
        <v>0.49662685649999999</v>
      </c>
      <c r="AP82" s="106">
        <v>0.98483110669999996</v>
      </c>
      <c r="AQ82" s="106">
        <v>2.1742668000000001E-3</v>
      </c>
      <c r="AR82" s="106">
        <v>1.7495863837000001</v>
      </c>
      <c r="AS82" s="106">
        <v>1.2234982840999999</v>
      </c>
      <c r="AT82" s="106">
        <v>2.5018854161999999</v>
      </c>
      <c r="AU82" s="105">
        <v>1</v>
      </c>
      <c r="AV82" s="105">
        <v>2</v>
      </c>
      <c r="AW82" s="105">
        <v>3</v>
      </c>
      <c r="AX82" s="105" t="s">
        <v>231</v>
      </c>
      <c r="AY82" s="105" t="s">
        <v>28</v>
      </c>
      <c r="AZ82" s="105" t="s">
        <v>28</v>
      </c>
      <c r="BA82" s="105" t="s">
        <v>28</v>
      </c>
      <c r="BB82" s="105" t="s">
        <v>28</v>
      </c>
      <c r="BC82" s="115" t="s">
        <v>233</v>
      </c>
      <c r="BD82" s="116">
        <v>129</v>
      </c>
      <c r="BE82" s="116">
        <v>232</v>
      </c>
      <c r="BF82" s="116">
        <v>182</v>
      </c>
      <c r="BQ82" s="52"/>
      <c r="CC82" s="4"/>
      <c r="CO82" s="4"/>
    </row>
    <row r="83" spans="1:93" x14ac:dyDescent="0.3">
      <c r="A83" s="10"/>
      <c r="B83" t="s">
        <v>197</v>
      </c>
      <c r="C83" s="105">
        <v>75</v>
      </c>
      <c r="D83" s="119">
        <v>3373</v>
      </c>
      <c r="E83" s="114">
        <v>30.891934726999999</v>
      </c>
      <c r="F83" s="106">
        <v>21.499055307999999</v>
      </c>
      <c r="G83" s="106">
        <v>44.388537892000002</v>
      </c>
      <c r="H83" s="106">
        <v>2.6037949999999999E-16</v>
      </c>
      <c r="I83" s="108">
        <v>22.235398754999999</v>
      </c>
      <c r="J83" s="106">
        <v>17.731955558999999</v>
      </c>
      <c r="K83" s="106">
        <v>27.882596261</v>
      </c>
      <c r="L83" s="106">
        <v>4.5483945990999999</v>
      </c>
      <c r="M83" s="106">
        <v>3.1654277373999999</v>
      </c>
      <c r="N83" s="106">
        <v>6.5355759616000002</v>
      </c>
      <c r="O83" s="119">
        <v>87</v>
      </c>
      <c r="P83" s="119">
        <v>3460</v>
      </c>
      <c r="Q83" s="114">
        <v>32.600848333000002</v>
      </c>
      <c r="R83" s="106">
        <v>22.916013907</v>
      </c>
      <c r="S83" s="106">
        <v>46.378716488000002</v>
      </c>
      <c r="T83" s="106">
        <v>8.2110699999999996E-19</v>
      </c>
      <c r="U83" s="108">
        <v>25.144508671000001</v>
      </c>
      <c r="V83" s="106">
        <v>20.379089161</v>
      </c>
      <c r="W83" s="106">
        <v>31.024267634000001</v>
      </c>
      <c r="X83" s="106">
        <v>4.9183109471000002</v>
      </c>
      <c r="Y83" s="106">
        <v>3.4572131654999998</v>
      </c>
      <c r="Z83" s="106">
        <v>6.9969022487999997</v>
      </c>
      <c r="AA83" s="119">
        <v>60</v>
      </c>
      <c r="AB83" s="119">
        <v>3546</v>
      </c>
      <c r="AC83" s="114">
        <v>22.532208326999999</v>
      </c>
      <c r="AD83" s="106">
        <v>15.413787096</v>
      </c>
      <c r="AE83" s="106">
        <v>32.938070893999999</v>
      </c>
      <c r="AF83" s="106">
        <v>2.1502640000000001E-13</v>
      </c>
      <c r="AG83" s="108">
        <v>16.920473773000001</v>
      </c>
      <c r="AH83" s="106">
        <v>13.137806843</v>
      </c>
      <c r="AI83" s="106">
        <v>21.792254684</v>
      </c>
      <c r="AJ83" s="106">
        <v>4.1442771027000003</v>
      </c>
      <c r="AK83" s="106">
        <v>2.8350086240999999</v>
      </c>
      <c r="AL83" s="106">
        <v>6.0581941650999998</v>
      </c>
      <c r="AM83" s="106">
        <v>9.7022230900000006E-2</v>
      </c>
      <c r="AN83" s="106">
        <v>0.69115404899999999</v>
      </c>
      <c r="AO83" s="106">
        <v>0.44678601820000002</v>
      </c>
      <c r="AP83" s="106">
        <v>1.0691783092</v>
      </c>
      <c r="AQ83" s="106">
        <v>0.80230774660000004</v>
      </c>
      <c r="AR83" s="106">
        <v>1.0553190863999999</v>
      </c>
      <c r="AS83" s="106">
        <v>0.69234567329999996</v>
      </c>
      <c r="AT83" s="106">
        <v>1.6085871799</v>
      </c>
      <c r="AU83" s="105">
        <v>1</v>
      </c>
      <c r="AV83" s="105">
        <v>2</v>
      </c>
      <c r="AW83" s="105">
        <v>3</v>
      </c>
      <c r="AX83" s="105" t="s">
        <v>28</v>
      </c>
      <c r="AY83" s="105" t="s">
        <v>28</v>
      </c>
      <c r="AZ83" s="105" t="s">
        <v>28</v>
      </c>
      <c r="BA83" s="105" t="s">
        <v>28</v>
      </c>
      <c r="BB83" s="105" t="s">
        <v>28</v>
      </c>
      <c r="BC83" s="115" t="s">
        <v>234</v>
      </c>
      <c r="BD83" s="116">
        <v>75</v>
      </c>
      <c r="BE83" s="116">
        <v>87</v>
      </c>
      <c r="BF83" s="116">
        <v>60</v>
      </c>
      <c r="BQ83" s="52"/>
      <c r="CC83" s="4"/>
      <c r="CO83" s="4"/>
    </row>
    <row r="84" spans="1:93" s="3" customFormat="1" x14ac:dyDescent="0.3">
      <c r="A84" s="10" t="s">
        <v>240</v>
      </c>
      <c r="B84" s="3" t="s">
        <v>98</v>
      </c>
      <c r="C84" s="111">
        <v>112</v>
      </c>
      <c r="D84" s="118">
        <v>44162</v>
      </c>
      <c r="E84" s="107">
        <v>2.7935183732</v>
      </c>
      <c r="F84" s="112">
        <v>1.9920624301000001</v>
      </c>
      <c r="G84" s="112">
        <v>3.9174198476000002</v>
      </c>
      <c r="H84" s="112">
        <v>2.6092806999999998E-7</v>
      </c>
      <c r="I84" s="113">
        <v>2.5361170237000001</v>
      </c>
      <c r="J84" s="112">
        <v>2.1073579192</v>
      </c>
      <c r="K84" s="112">
        <v>3.0521106543999998</v>
      </c>
      <c r="L84" s="112">
        <v>0.41130553959999999</v>
      </c>
      <c r="M84" s="112">
        <v>0.29330263960000003</v>
      </c>
      <c r="N84" s="112">
        <v>0.57678392219999997</v>
      </c>
      <c r="O84" s="118">
        <v>175</v>
      </c>
      <c r="P84" s="118">
        <v>58644</v>
      </c>
      <c r="Q84" s="107">
        <v>3.3984230554999999</v>
      </c>
      <c r="R84" s="112">
        <v>2.4734774153000001</v>
      </c>
      <c r="S84" s="112">
        <v>4.6692479149999997</v>
      </c>
      <c r="T84" s="112">
        <v>3.7625E-5</v>
      </c>
      <c r="U84" s="113">
        <v>2.9841074961</v>
      </c>
      <c r="V84" s="112">
        <v>2.5731770842000001</v>
      </c>
      <c r="W84" s="112">
        <v>3.4606625416000001</v>
      </c>
      <c r="X84" s="112">
        <v>0.51270142259999996</v>
      </c>
      <c r="Y84" s="112">
        <v>0.37315995349999997</v>
      </c>
      <c r="Z84" s="112">
        <v>0.70442378979999998</v>
      </c>
      <c r="AA84" s="118">
        <v>152</v>
      </c>
      <c r="AB84" s="118">
        <v>66420</v>
      </c>
      <c r="AC84" s="107">
        <v>2.6005801486000002</v>
      </c>
      <c r="AD84" s="112">
        <v>1.8818997853999999</v>
      </c>
      <c r="AE84" s="112">
        <v>3.5937179874999998</v>
      </c>
      <c r="AF84" s="112">
        <v>7.8666341999999998E-6</v>
      </c>
      <c r="AG84" s="113">
        <v>2.2884673290999999</v>
      </c>
      <c r="AH84" s="112">
        <v>1.9521049139</v>
      </c>
      <c r="AI84" s="112">
        <v>2.682787528</v>
      </c>
      <c r="AJ84" s="112">
        <v>0.47831639970000001</v>
      </c>
      <c r="AK84" s="112">
        <v>0.3461318162</v>
      </c>
      <c r="AL84" s="112">
        <v>0.66098106999999995</v>
      </c>
      <c r="AM84" s="112">
        <v>0.14188193660000001</v>
      </c>
      <c r="AN84" s="112">
        <v>0.76523143419999995</v>
      </c>
      <c r="AO84" s="112">
        <v>0.53546133939999996</v>
      </c>
      <c r="AP84" s="112">
        <v>1.0935974359</v>
      </c>
      <c r="AQ84" s="112">
        <v>0.2997636373</v>
      </c>
      <c r="AR84" s="112">
        <v>1.2165386445999999</v>
      </c>
      <c r="AS84" s="112">
        <v>0.83989675330000002</v>
      </c>
      <c r="AT84" s="112">
        <v>1.7620811939000001</v>
      </c>
      <c r="AU84" s="111">
        <v>1</v>
      </c>
      <c r="AV84" s="111">
        <v>2</v>
      </c>
      <c r="AW84" s="111">
        <v>3</v>
      </c>
      <c r="AX84" s="111" t="s">
        <v>28</v>
      </c>
      <c r="AY84" s="111" t="s">
        <v>28</v>
      </c>
      <c r="AZ84" s="111" t="s">
        <v>28</v>
      </c>
      <c r="BA84" s="111" t="s">
        <v>28</v>
      </c>
      <c r="BB84" s="111" t="s">
        <v>28</v>
      </c>
      <c r="BC84" s="109" t="s">
        <v>234</v>
      </c>
      <c r="BD84" s="110">
        <v>112</v>
      </c>
      <c r="BE84" s="110">
        <v>175</v>
      </c>
      <c r="BF84" s="110">
        <v>152</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69</v>
      </c>
      <c r="D85" s="119">
        <v>30687</v>
      </c>
      <c r="E85" s="114">
        <v>2.4656760809999998</v>
      </c>
      <c r="F85" s="106">
        <v>1.6969524361999999</v>
      </c>
      <c r="G85" s="106">
        <v>3.5826334355</v>
      </c>
      <c r="H85" s="106">
        <v>1.0651897E-7</v>
      </c>
      <c r="I85" s="108">
        <v>2.2485091407</v>
      </c>
      <c r="J85" s="106">
        <v>1.7759144194000001</v>
      </c>
      <c r="K85" s="106">
        <v>2.8468676758</v>
      </c>
      <c r="L85" s="106">
        <v>0.36303546120000002</v>
      </c>
      <c r="M85" s="106">
        <v>0.249851923</v>
      </c>
      <c r="N85" s="106">
        <v>0.52749142169999996</v>
      </c>
      <c r="O85" s="119">
        <v>72</v>
      </c>
      <c r="P85" s="119">
        <v>32342</v>
      </c>
      <c r="Q85" s="114">
        <v>2.0383330105000002</v>
      </c>
      <c r="R85" s="106">
        <v>1.4056162011</v>
      </c>
      <c r="S85" s="106">
        <v>2.9558576932</v>
      </c>
      <c r="T85" s="106">
        <v>5.0086949999999999E-10</v>
      </c>
      <c r="U85" s="108">
        <v>2.2262074083000001</v>
      </c>
      <c r="V85" s="106">
        <v>1.767057004</v>
      </c>
      <c r="W85" s="106">
        <v>2.8046630152000001</v>
      </c>
      <c r="X85" s="106">
        <v>0.30751210699999998</v>
      </c>
      <c r="Y85" s="106">
        <v>0.21205759669999999</v>
      </c>
      <c r="Z85" s="106">
        <v>0.44593401690000001</v>
      </c>
      <c r="AA85" s="119">
        <v>90</v>
      </c>
      <c r="AB85" s="119">
        <v>31587</v>
      </c>
      <c r="AC85" s="114">
        <v>2.5982994940999999</v>
      </c>
      <c r="AD85" s="106">
        <v>1.8098301532000001</v>
      </c>
      <c r="AE85" s="106">
        <v>3.7302728373999998</v>
      </c>
      <c r="AF85" s="106">
        <v>6.2853800000000005E-5</v>
      </c>
      <c r="AG85" s="108">
        <v>2.8492734353000002</v>
      </c>
      <c r="AH85" s="106">
        <v>2.3174459199999999</v>
      </c>
      <c r="AI85" s="106">
        <v>3.5031493243999998</v>
      </c>
      <c r="AJ85" s="106">
        <v>0.47789692620000002</v>
      </c>
      <c r="AK85" s="106">
        <v>0.33287627889999999</v>
      </c>
      <c r="AL85" s="106">
        <v>0.68609716730000003</v>
      </c>
      <c r="AM85" s="106">
        <v>0.276056093</v>
      </c>
      <c r="AN85" s="106">
        <v>1.2747178605</v>
      </c>
      <c r="AO85" s="106">
        <v>0.82362632790000001</v>
      </c>
      <c r="AP85" s="106">
        <v>1.9728675113</v>
      </c>
      <c r="AQ85" s="106">
        <v>0.40391520009999998</v>
      </c>
      <c r="AR85" s="106">
        <v>0.82668320719999999</v>
      </c>
      <c r="AS85" s="106">
        <v>0.52872617909999997</v>
      </c>
      <c r="AT85" s="106">
        <v>1.2925501933000001</v>
      </c>
      <c r="AU85" s="105">
        <v>1</v>
      </c>
      <c r="AV85" s="105">
        <v>2</v>
      </c>
      <c r="AW85" s="105">
        <v>3</v>
      </c>
      <c r="AX85" s="105" t="s">
        <v>28</v>
      </c>
      <c r="AY85" s="105" t="s">
        <v>28</v>
      </c>
      <c r="AZ85" s="105" t="s">
        <v>28</v>
      </c>
      <c r="BA85" s="105" t="s">
        <v>28</v>
      </c>
      <c r="BB85" s="105" t="s">
        <v>28</v>
      </c>
      <c r="BC85" s="115" t="s">
        <v>234</v>
      </c>
      <c r="BD85" s="116">
        <v>69</v>
      </c>
      <c r="BE85" s="116">
        <v>72</v>
      </c>
      <c r="BF85" s="116">
        <v>90</v>
      </c>
    </row>
    <row r="86" spans="1:93" x14ac:dyDescent="0.3">
      <c r="A86" s="10"/>
      <c r="B86" t="s">
        <v>100</v>
      </c>
      <c r="C86" s="105">
        <v>91</v>
      </c>
      <c r="D86" s="119">
        <v>33564</v>
      </c>
      <c r="E86" s="114">
        <v>2.5671948993</v>
      </c>
      <c r="F86" s="106">
        <v>1.7949818058</v>
      </c>
      <c r="G86" s="106">
        <v>3.6716191939999998</v>
      </c>
      <c r="H86" s="106">
        <v>9.8685861E-8</v>
      </c>
      <c r="I86" s="108">
        <v>2.7112382313999999</v>
      </c>
      <c r="J86" s="106">
        <v>2.2076870636999999</v>
      </c>
      <c r="K86" s="106">
        <v>3.3296443453000002</v>
      </c>
      <c r="L86" s="106">
        <v>0.37798265199999997</v>
      </c>
      <c r="M86" s="106">
        <v>0.26428534250000002</v>
      </c>
      <c r="N86" s="106">
        <v>0.54059329919999999</v>
      </c>
      <c r="O86" s="119">
        <v>111</v>
      </c>
      <c r="P86" s="119">
        <v>34008</v>
      </c>
      <c r="Q86" s="114">
        <v>2.9432707299</v>
      </c>
      <c r="R86" s="106">
        <v>2.0756562601000002</v>
      </c>
      <c r="S86" s="106">
        <v>4.1735439320000003</v>
      </c>
      <c r="T86" s="106">
        <v>5.2105672000000002E-6</v>
      </c>
      <c r="U86" s="108">
        <v>3.2639378969999999</v>
      </c>
      <c r="V86" s="106">
        <v>2.7098759569999999</v>
      </c>
      <c r="W86" s="106">
        <v>3.9312834846000002</v>
      </c>
      <c r="X86" s="106">
        <v>0.44403509079999998</v>
      </c>
      <c r="Y86" s="106">
        <v>0.31314286060000002</v>
      </c>
      <c r="Z86" s="106">
        <v>0.62963965229999996</v>
      </c>
      <c r="AA86" s="119">
        <v>81</v>
      </c>
      <c r="AB86" s="119">
        <v>35548</v>
      </c>
      <c r="AC86" s="114">
        <v>2.0561426002999998</v>
      </c>
      <c r="AD86" s="106">
        <v>1.4211237025000001</v>
      </c>
      <c r="AE86" s="106">
        <v>2.9749151219000001</v>
      </c>
      <c r="AF86" s="106">
        <v>2.4759162000000001E-7</v>
      </c>
      <c r="AG86" s="108">
        <v>2.2786092044999999</v>
      </c>
      <c r="AH86" s="106">
        <v>1.8327021871</v>
      </c>
      <c r="AI86" s="106">
        <v>2.8330079720999999</v>
      </c>
      <c r="AJ86" s="106">
        <v>0.37817974049999997</v>
      </c>
      <c r="AK86" s="106">
        <v>0.26138274309999998</v>
      </c>
      <c r="AL86" s="106">
        <v>0.54716663560000001</v>
      </c>
      <c r="AM86" s="106">
        <v>9.7782819399999998E-2</v>
      </c>
      <c r="AN86" s="106">
        <v>0.69859105359999996</v>
      </c>
      <c r="AO86" s="106">
        <v>0.45689789040000001</v>
      </c>
      <c r="AP86" s="106">
        <v>1.0681368212</v>
      </c>
      <c r="AQ86" s="106">
        <v>0.518225461</v>
      </c>
      <c r="AR86" s="106">
        <v>1.1464929019000001</v>
      </c>
      <c r="AS86" s="106">
        <v>0.75728932849999997</v>
      </c>
      <c r="AT86" s="106">
        <v>1.7357249397000001</v>
      </c>
      <c r="AU86" s="105">
        <v>1</v>
      </c>
      <c r="AV86" s="105">
        <v>2</v>
      </c>
      <c r="AW86" s="105">
        <v>3</v>
      </c>
      <c r="AX86" s="105" t="s">
        <v>28</v>
      </c>
      <c r="AY86" s="105" t="s">
        <v>28</v>
      </c>
      <c r="AZ86" s="105" t="s">
        <v>28</v>
      </c>
      <c r="BA86" s="105" t="s">
        <v>28</v>
      </c>
      <c r="BB86" s="105" t="s">
        <v>28</v>
      </c>
      <c r="BC86" s="115" t="s">
        <v>234</v>
      </c>
      <c r="BD86" s="116">
        <v>91</v>
      </c>
      <c r="BE86" s="116">
        <v>111</v>
      </c>
      <c r="BF86" s="116">
        <v>81</v>
      </c>
    </row>
    <row r="87" spans="1:93" x14ac:dyDescent="0.3">
      <c r="A87" s="10"/>
      <c r="B87" t="s">
        <v>101</v>
      </c>
      <c r="C87" s="105">
        <v>127</v>
      </c>
      <c r="D87" s="119">
        <v>40404</v>
      </c>
      <c r="E87" s="114">
        <v>3.4016565099</v>
      </c>
      <c r="F87" s="106">
        <v>2.4367595756</v>
      </c>
      <c r="G87" s="106">
        <v>4.7486289279999996</v>
      </c>
      <c r="H87" s="106">
        <v>4.8543600000000001E-5</v>
      </c>
      <c r="I87" s="108">
        <v>3.1432531432999999</v>
      </c>
      <c r="J87" s="106">
        <v>2.6414806613000001</v>
      </c>
      <c r="K87" s="106">
        <v>3.7403417209000001</v>
      </c>
      <c r="L87" s="106">
        <v>0.50084516349999997</v>
      </c>
      <c r="M87" s="106">
        <v>0.35877792019999999</v>
      </c>
      <c r="N87" s="106">
        <v>0.69916754520000002</v>
      </c>
      <c r="O87" s="119">
        <v>147</v>
      </c>
      <c r="P87" s="119">
        <v>44892</v>
      </c>
      <c r="Q87" s="114">
        <v>3.3597862848000002</v>
      </c>
      <c r="R87" s="106">
        <v>2.4193870606000001</v>
      </c>
      <c r="S87" s="106">
        <v>4.6657122637999997</v>
      </c>
      <c r="T87" s="106">
        <v>4.9955199999999999E-5</v>
      </c>
      <c r="U87" s="108">
        <v>3.2745255278999998</v>
      </c>
      <c r="V87" s="106">
        <v>2.7857520609000002</v>
      </c>
      <c r="W87" s="106">
        <v>3.8490566276</v>
      </c>
      <c r="X87" s="106">
        <v>0.50687250510000004</v>
      </c>
      <c r="Y87" s="106">
        <v>0.36499963880000003</v>
      </c>
      <c r="Z87" s="106">
        <v>0.70389038559999995</v>
      </c>
      <c r="AA87" s="119">
        <v>137</v>
      </c>
      <c r="AB87" s="119">
        <v>49915</v>
      </c>
      <c r="AC87" s="114">
        <v>2.7635837365000002</v>
      </c>
      <c r="AD87" s="106">
        <v>1.9824118341999999</v>
      </c>
      <c r="AE87" s="106">
        <v>3.8525774194000002</v>
      </c>
      <c r="AF87" s="106">
        <v>6.5445500000000002E-5</v>
      </c>
      <c r="AG87" s="108">
        <v>2.7446659321000002</v>
      </c>
      <c r="AH87" s="106">
        <v>2.3214879623</v>
      </c>
      <c r="AI87" s="106">
        <v>3.2449839074</v>
      </c>
      <c r="AJ87" s="106">
        <v>0.50829712890000001</v>
      </c>
      <c r="AK87" s="106">
        <v>0.36461867619999999</v>
      </c>
      <c r="AL87" s="106">
        <v>0.70859225839999995</v>
      </c>
      <c r="AM87" s="106">
        <v>0.30633997660000001</v>
      </c>
      <c r="AN87" s="106">
        <v>0.82254747839999998</v>
      </c>
      <c r="AO87" s="106">
        <v>0.56572742450000002</v>
      </c>
      <c r="AP87" s="106">
        <v>1.1959546681</v>
      </c>
      <c r="AQ87" s="106">
        <v>0.94847716370000001</v>
      </c>
      <c r="AR87" s="106">
        <v>0.98769122490000005</v>
      </c>
      <c r="AS87" s="106">
        <v>0.67838596890000002</v>
      </c>
      <c r="AT87" s="106">
        <v>1.4380220115</v>
      </c>
      <c r="AU87" s="105">
        <v>1</v>
      </c>
      <c r="AV87" s="105">
        <v>2</v>
      </c>
      <c r="AW87" s="105">
        <v>3</v>
      </c>
      <c r="AX87" s="105" t="s">
        <v>28</v>
      </c>
      <c r="AY87" s="105" t="s">
        <v>28</v>
      </c>
      <c r="AZ87" s="105" t="s">
        <v>28</v>
      </c>
      <c r="BA87" s="105" t="s">
        <v>28</v>
      </c>
      <c r="BB87" s="105" t="s">
        <v>28</v>
      </c>
      <c r="BC87" s="115" t="s">
        <v>234</v>
      </c>
      <c r="BD87" s="116">
        <v>127</v>
      </c>
      <c r="BE87" s="116">
        <v>147</v>
      </c>
      <c r="BF87" s="116">
        <v>137</v>
      </c>
    </row>
    <row r="88" spans="1:93" x14ac:dyDescent="0.3">
      <c r="A88" s="10"/>
      <c r="B88" t="s">
        <v>102</v>
      </c>
      <c r="C88" s="105">
        <v>72</v>
      </c>
      <c r="D88" s="119">
        <v>14017</v>
      </c>
      <c r="E88" s="114">
        <v>4.8793028768999998</v>
      </c>
      <c r="F88" s="106">
        <v>3.3659078878000002</v>
      </c>
      <c r="G88" s="106">
        <v>7.0731574832000002</v>
      </c>
      <c r="H88" s="106">
        <v>8.0858527099999994E-2</v>
      </c>
      <c r="I88" s="108">
        <v>5.1366198187999998</v>
      </c>
      <c r="J88" s="106">
        <v>4.0772032263</v>
      </c>
      <c r="K88" s="106">
        <v>6.4713142068999998</v>
      </c>
      <c r="L88" s="106">
        <v>0.71840741109999995</v>
      </c>
      <c r="M88" s="106">
        <v>0.49558169120000001</v>
      </c>
      <c r="N88" s="106">
        <v>1.0414210562999999</v>
      </c>
      <c r="O88" s="119">
        <v>98</v>
      </c>
      <c r="P88" s="119">
        <v>15153</v>
      </c>
      <c r="Q88" s="114">
        <v>6.1069853088999997</v>
      </c>
      <c r="R88" s="106">
        <v>4.3012309685999996</v>
      </c>
      <c r="S88" s="106">
        <v>8.6708362875000002</v>
      </c>
      <c r="T88" s="106">
        <v>0.64683851619999999</v>
      </c>
      <c r="U88" s="108">
        <v>6.4673661980999997</v>
      </c>
      <c r="V88" s="106">
        <v>5.3057051547</v>
      </c>
      <c r="W88" s="106">
        <v>7.8833678692999998</v>
      </c>
      <c r="X88" s="106">
        <v>0.92132733450000004</v>
      </c>
      <c r="Y88" s="106">
        <v>0.64890309430000004</v>
      </c>
      <c r="Z88" s="106">
        <v>1.3081214512999999</v>
      </c>
      <c r="AA88" s="119">
        <v>83</v>
      </c>
      <c r="AB88" s="119">
        <v>14896</v>
      </c>
      <c r="AC88" s="114">
        <v>5.1948012156000001</v>
      </c>
      <c r="AD88" s="106">
        <v>3.6117966635999998</v>
      </c>
      <c r="AE88" s="106">
        <v>7.4716165338999998</v>
      </c>
      <c r="AF88" s="106">
        <v>0.80592796889999996</v>
      </c>
      <c r="AG88" s="108">
        <v>5.5719656284000001</v>
      </c>
      <c r="AH88" s="106">
        <v>4.4934190403000001</v>
      </c>
      <c r="AI88" s="106">
        <v>6.9093936453999998</v>
      </c>
      <c r="AJ88" s="106">
        <v>0.9554631938</v>
      </c>
      <c r="AK88" s="106">
        <v>0.66430622309999998</v>
      </c>
      <c r="AL88" s="106">
        <v>1.3742305624</v>
      </c>
      <c r="AM88" s="106">
        <v>0.45084281920000002</v>
      </c>
      <c r="AN88" s="106">
        <v>0.85063266940000004</v>
      </c>
      <c r="AO88" s="106">
        <v>0.55861760729999999</v>
      </c>
      <c r="AP88" s="106">
        <v>1.2952974070000001</v>
      </c>
      <c r="AQ88" s="106">
        <v>0.30339440880000001</v>
      </c>
      <c r="AR88" s="106">
        <v>1.2516102121999999</v>
      </c>
      <c r="AS88" s="106">
        <v>0.81630004310000004</v>
      </c>
      <c r="AT88" s="106">
        <v>1.919059219</v>
      </c>
      <c r="AU88" s="105" t="s">
        <v>28</v>
      </c>
      <c r="AV88" s="105" t="s">
        <v>28</v>
      </c>
      <c r="AW88" s="105" t="s">
        <v>28</v>
      </c>
      <c r="AX88" s="105" t="s">
        <v>28</v>
      </c>
      <c r="AY88" s="105" t="s">
        <v>28</v>
      </c>
      <c r="AZ88" s="105" t="s">
        <v>28</v>
      </c>
      <c r="BA88" s="105" t="s">
        <v>28</v>
      </c>
      <c r="BB88" s="105" t="s">
        <v>28</v>
      </c>
      <c r="BC88" s="115" t="s">
        <v>28</v>
      </c>
      <c r="BD88" s="116">
        <v>72</v>
      </c>
      <c r="BE88" s="116">
        <v>98</v>
      </c>
      <c r="BF88" s="116">
        <v>83</v>
      </c>
    </row>
    <row r="89" spans="1:93" x14ac:dyDescent="0.3">
      <c r="A89" s="10"/>
      <c r="B89" t="s">
        <v>150</v>
      </c>
      <c r="C89" s="105">
        <v>95</v>
      </c>
      <c r="D89" s="119">
        <v>37306</v>
      </c>
      <c r="E89" s="114">
        <v>2.6232541444000002</v>
      </c>
      <c r="F89" s="106">
        <v>1.8452398714</v>
      </c>
      <c r="G89" s="106">
        <v>3.7293050148</v>
      </c>
      <c r="H89" s="106">
        <v>1.1589189E-7</v>
      </c>
      <c r="I89" s="108">
        <v>2.5465072642000002</v>
      </c>
      <c r="J89" s="106">
        <v>2.0826365395000002</v>
      </c>
      <c r="K89" s="106">
        <v>3.1136970489000002</v>
      </c>
      <c r="L89" s="106">
        <v>0.38623657239999998</v>
      </c>
      <c r="M89" s="106">
        <v>0.27168512230000003</v>
      </c>
      <c r="N89" s="106">
        <v>0.54908670940000004</v>
      </c>
      <c r="O89" s="119">
        <v>132</v>
      </c>
      <c r="P89" s="119">
        <v>40344</v>
      </c>
      <c r="Q89" s="114">
        <v>3.0978366649</v>
      </c>
      <c r="R89" s="106">
        <v>2.2136735213000001</v>
      </c>
      <c r="S89" s="106">
        <v>4.3351433309000003</v>
      </c>
      <c r="T89" s="106">
        <v>9.1439203000000002E-6</v>
      </c>
      <c r="U89" s="108">
        <v>3.2718619868999999</v>
      </c>
      <c r="V89" s="106">
        <v>2.758718526</v>
      </c>
      <c r="W89" s="106">
        <v>3.8804541894</v>
      </c>
      <c r="X89" s="106">
        <v>0.46735360460000003</v>
      </c>
      <c r="Y89" s="106">
        <v>0.33396476689999999</v>
      </c>
      <c r="Z89" s="106">
        <v>0.65401926610000005</v>
      </c>
      <c r="AA89" s="119">
        <v>100</v>
      </c>
      <c r="AB89" s="119">
        <v>40418</v>
      </c>
      <c r="AC89" s="114">
        <v>2.285822171</v>
      </c>
      <c r="AD89" s="106">
        <v>1.6038684119</v>
      </c>
      <c r="AE89" s="106">
        <v>3.2577379530999999</v>
      </c>
      <c r="AF89" s="106">
        <v>1.6408038E-6</v>
      </c>
      <c r="AG89" s="108">
        <v>2.4741451828000001</v>
      </c>
      <c r="AH89" s="106">
        <v>2.0337849353999999</v>
      </c>
      <c r="AI89" s="106">
        <v>3.0098533425</v>
      </c>
      <c r="AJ89" s="106">
        <v>0.42042397030000001</v>
      </c>
      <c r="AK89" s="106">
        <v>0.29499439379999998</v>
      </c>
      <c r="AL89" s="106">
        <v>0.59918533549999997</v>
      </c>
      <c r="AM89" s="106">
        <v>0.13680842260000001</v>
      </c>
      <c r="AN89" s="106">
        <v>0.7378769181</v>
      </c>
      <c r="AO89" s="106">
        <v>0.4943897827</v>
      </c>
      <c r="AP89" s="106">
        <v>1.1012815498999999</v>
      </c>
      <c r="AQ89" s="106">
        <v>0.41327780650000001</v>
      </c>
      <c r="AR89" s="106">
        <v>1.1809136646</v>
      </c>
      <c r="AS89" s="106">
        <v>0.79288407090000002</v>
      </c>
      <c r="AT89" s="106">
        <v>1.7588410899</v>
      </c>
      <c r="AU89" s="105">
        <v>1</v>
      </c>
      <c r="AV89" s="105">
        <v>2</v>
      </c>
      <c r="AW89" s="105">
        <v>3</v>
      </c>
      <c r="AX89" s="105" t="s">
        <v>28</v>
      </c>
      <c r="AY89" s="105" t="s">
        <v>28</v>
      </c>
      <c r="AZ89" s="105" t="s">
        <v>28</v>
      </c>
      <c r="BA89" s="105" t="s">
        <v>28</v>
      </c>
      <c r="BB89" s="105" t="s">
        <v>28</v>
      </c>
      <c r="BC89" s="115" t="s">
        <v>234</v>
      </c>
      <c r="BD89" s="116">
        <v>95</v>
      </c>
      <c r="BE89" s="116">
        <v>132</v>
      </c>
      <c r="BF89" s="116">
        <v>100</v>
      </c>
    </row>
    <row r="90" spans="1:93" x14ac:dyDescent="0.3">
      <c r="A90" s="10"/>
      <c r="B90" t="s">
        <v>151</v>
      </c>
      <c r="C90" s="105">
        <v>112</v>
      </c>
      <c r="D90" s="119">
        <v>25182</v>
      </c>
      <c r="E90" s="114">
        <v>4.0538341978999997</v>
      </c>
      <c r="F90" s="106">
        <v>2.8768639220000001</v>
      </c>
      <c r="G90" s="106">
        <v>5.7123215241</v>
      </c>
      <c r="H90" s="106">
        <v>3.1862835E-3</v>
      </c>
      <c r="I90" s="108">
        <v>4.4476213168000003</v>
      </c>
      <c r="J90" s="106">
        <v>3.6957009144000001</v>
      </c>
      <c r="K90" s="106">
        <v>5.3525260392999998</v>
      </c>
      <c r="L90" s="106">
        <v>0.59686897999999999</v>
      </c>
      <c r="M90" s="106">
        <v>0.42357697700000002</v>
      </c>
      <c r="N90" s="106">
        <v>0.84105746690000005</v>
      </c>
      <c r="O90" s="119">
        <v>136</v>
      </c>
      <c r="P90" s="119">
        <v>26608</v>
      </c>
      <c r="Q90" s="114">
        <v>4.6896313149999997</v>
      </c>
      <c r="R90" s="106">
        <v>3.3604469104999999</v>
      </c>
      <c r="S90" s="106">
        <v>6.5445586425000002</v>
      </c>
      <c r="T90" s="106">
        <v>4.1862851E-2</v>
      </c>
      <c r="U90" s="108">
        <v>5.1112447383999999</v>
      </c>
      <c r="V90" s="106">
        <v>4.3205272272000004</v>
      </c>
      <c r="W90" s="106">
        <v>6.0466747232999998</v>
      </c>
      <c r="X90" s="106">
        <v>0.70749892150000004</v>
      </c>
      <c r="Y90" s="106">
        <v>0.50697217009999995</v>
      </c>
      <c r="Z90" s="106">
        <v>0.98734162029999994</v>
      </c>
      <c r="AA90" s="119">
        <v>106</v>
      </c>
      <c r="AB90" s="119">
        <v>26549</v>
      </c>
      <c r="AC90" s="114">
        <v>3.8433965863999999</v>
      </c>
      <c r="AD90" s="106">
        <v>2.7177788384000001</v>
      </c>
      <c r="AE90" s="106">
        <v>5.4352094849999997</v>
      </c>
      <c r="AF90" s="106">
        <v>4.9789261100000003E-2</v>
      </c>
      <c r="AG90" s="108">
        <v>3.9926174244000001</v>
      </c>
      <c r="AH90" s="106">
        <v>3.3005148815999998</v>
      </c>
      <c r="AI90" s="106">
        <v>4.8298506352999997</v>
      </c>
      <c r="AJ90" s="106">
        <v>0.70690365710000003</v>
      </c>
      <c r="AK90" s="106">
        <v>0.49987238029999997</v>
      </c>
      <c r="AL90" s="106">
        <v>0.99968071879999998</v>
      </c>
      <c r="AM90" s="106">
        <v>0.31879315330000002</v>
      </c>
      <c r="AN90" s="106">
        <v>0.81955197079999997</v>
      </c>
      <c r="AO90" s="106">
        <v>0.55420418819999995</v>
      </c>
      <c r="AP90" s="106">
        <v>1.2119457901999999</v>
      </c>
      <c r="AQ90" s="106">
        <v>0.4619167126</v>
      </c>
      <c r="AR90" s="106">
        <v>1.1568384611</v>
      </c>
      <c r="AS90" s="106">
        <v>0.78470752440000002</v>
      </c>
      <c r="AT90" s="106">
        <v>1.7054446190999999</v>
      </c>
      <c r="AU90" s="105">
        <v>1</v>
      </c>
      <c r="AV90" s="105" t="s">
        <v>28</v>
      </c>
      <c r="AW90" s="105" t="s">
        <v>28</v>
      </c>
      <c r="AX90" s="105" t="s">
        <v>28</v>
      </c>
      <c r="AY90" s="105" t="s">
        <v>28</v>
      </c>
      <c r="AZ90" s="105" t="s">
        <v>28</v>
      </c>
      <c r="BA90" s="105" t="s">
        <v>28</v>
      </c>
      <c r="BB90" s="105" t="s">
        <v>28</v>
      </c>
      <c r="BC90" s="115">
        <v>-1</v>
      </c>
      <c r="BD90" s="116">
        <v>112</v>
      </c>
      <c r="BE90" s="116">
        <v>136</v>
      </c>
      <c r="BF90" s="116">
        <v>106</v>
      </c>
    </row>
    <row r="91" spans="1:93" x14ac:dyDescent="0.3">
      <c r="A91" s="10"/>
      <c r="B91" t="s">
        <v>103</v>
      </c>
      <c r="C91" s="105">
        <v>132</v>
      </c>
      <c r="D91" s="119">
        <v>34739</v>
      </c>
      <c r="E91" s="114">
        <v>4.0742217266000003</v>
      </c>
      <c r="F91" s="106">
        <v>2.9272020657</v>
      </c>
      <c r="G91" s="106">
        <v>5.6706992909</v>
      </c>
      <c r="H91" s="106">
        <v>2.4503174000000002E-3</v>
      </c>
      <c r="I91" s="108">
        <v>3.7997639540999999</v>
      </c>
      <c r="J91" s="106">
        <v>3.203826829</v>
      </c>
      <c r="K91" s="106">
        <v>4.5065500968999999</v>
      </c>
      <c r="L91" s="106">
        <v>0.59987075140000001</v>
      </c>
      <c r="M91" s="106">
        <v>0.43098854710000001</v>
      </c>
      <c r="N91" s="106">
        <v>0.83492918959999995</v>
      </c>
      <c r="O91" s="119">
        <v>157</v>
      </c>
      <c r="P91" s="119">
        <v>37744</v>
      </c>
      <c r="Q91" s="114">
        <v>4.3234677820999998</v>
      </c>
      <c r="R91" s="106">
        <v>3.1267134769</v>
      </c>
      <c r="S91" s="106">
        <v>5.9782816048000003</v>
      </c>
      <c r="T91" s="106">
        <v>9.7564038000000006E-3</v>
      </c>
      <c r="U91" s="108">
        <v>4.1596015261000003</v>
      </c>
      <c r="V91" s="106">
        <v>3.5572832718999998</v>
      </c>
      <c r="W91" s="106">
        <v>4.8639041462000003</v>
      </c>
      <c r="X91" s="106">
        <v>0.65225784019999999</v>
      </c>
      <c r="Y91" s="106">
        <v>0.47171009060000002</v>
      </c>
      <c r="Z91" s="106">
        <v>0.90191051349999996</v>
      </c>
      <c r="AA91" s="119">
        <v>123</v>
      </c>
      <c r="AB91" s="119">
        <v>41577</v>
      </c>
      <c r="AC91" s="114">
        <v>2.9720664673999999</v>
      </c>
      <c r="AD91" s="106">
        <v>2.1235426316999999</v>
      </c>
      <c r="AE91" s="106">
        <v>4.1596429265000001</v>
      </c>
      <c r="AF91" s="106">
        <v>4.2954199999999999E-4</v>
      </c>
      <c r="AG91" s="108">
        <v>2.9583664045</v>
      </c>
      <c r="AH91" s="106">
        <v>2.4791437156999998</v>
      </c>
      <c r="AI91" s="106">
        <v>3.5302236526000002</v>
      </c>
      <c r="AJ91" s="106">
        <v>0.54664269170000002</v>
      </c>
      <c r="AK91" s="106">
        <v>0.39057641300000001</v>
      </c>
      <c r="AL91" s="106">
        <v>0.76506983630000003</v>
      </c>
      <c r="AM91" s="106">
        <v>4.9559440500000003E-2</v>
      </c>
      <c r="AN91" s="106">
        <v>0.6874265329</v>
      </c>
      <c r="AO91" s="106">
        <v>0.47289655720000001</v>
      </c>
      <c r="AP91" s="106">
        <v>0.99927823739999999</v>
      </c>
      <c r="AQ91" s="106">
        <v>0.75262200199999996</v>
      </c>
      <c r="AR91" s="106">
        <v>1.0611763600999999</v>
      </c>
      <c r="AS91" s="106">
        <v>0.73354740060000001</v>
      </c>
      <c r="AT91" s="106">
        <v>1.5351363336999999</v>
      </c>
      <c r="AU91" s="105">
        <v>1</v>
      </c>
      <c r="AV91" s="105" t="s">
        <v>28</v>
      </c>
      <c r="AW91" s="105">
        <v>3</v>
      </c>
      <c r="AX91" s="105" t="s">
        <v>28</v>
      </c>
      <c r="AY91" s="105" t="s">
        <v>28</v>
      </c>
      <c r="AZ91" s="105" t="s">
        <v>28</v>
      </c>
      <c r="BA91" s="105" t="s">
        <v>28</v>
      </c>
      <c r="BB91" s="105" t="s">
        <v>28</v>
      </c>
      <c r="BC91" s="115" t="s">
        <v>236</v>
      </c>
      <c r="BD91" s="116">
        <v>132</v>
      </c>
      <c r="BE91" s="116">
        <v>157</v>
      </c>
      <c r="BF91" s="116">
        <v>123</v>
      </c>
    </row>
    <row r="92" spans="1:93" x14ac:dyDescent="0.3">
      <c r="A92" s="10"/>
      <c r="B92" t="s">
        <v>113</v>
      </c>
      <c r="C92" s="105">
        <v>92</v>
      </c>
      <c r="D92" s="119">
        <v>26636</v>
      </c>
      <c r="E92" s="114">
        <v>3.8525106117000001</v>
      </c>
      <c r="F92" s="106">
        <v>2.7145939297999999</v>
      </c>
      <c r="G92" s="106">
        <v>5.4674247409000003</v>
      </c>
      <c r="H92" s="106">
        <v>1.5016309E-3</v>
      </c>
      <c r="I92" s="108">
        <v>3.4539720679000001</v>
      </c>
      <c r="J92" s="106">
        <v>2.8156257323</v>
      </c>
      <c r="K92" s="106">
        <v>4.2370414892000001</v>
      </c>
      <c r="L92" s="106">
        <v>0.56722696760000002</v>
      </c>
      <c r="M92" s="106">
        <v>0.39968504649999997</v>
      </c>
      <c r="N92" s="106">
        <v>0.80499992580000002</v>
      </c>
      <c r="O92" s="119">
        <v>108</v>
      </c>
      <c r="P92" s="119">
        <v>29237</v>
      </c>
      <c r="Q92" s="114">
        <v>3.7735591194999998</v>
      </c>
      <c r="R92" s="106">
        <v>2.6806771183000002</v>
      </c>
      <c r="S92" s="106">
        <v>5.3119968574999996</v>
      </c>
      <c r="T92" s="106">
        <v>1.2422313E-3</v>
      </c>
      <c r="U92" s="108">
        <v>3.6939494476000001</v>
      </c>
      <c r="V92" s="106">
        <v>3.0590321477</v>
      </c>
      <c r="W92" s="106">
        <v>4.4606469833000002</v>
      </c>
      <c r="X92" s="106">
        <v>0.56929614029999998</v>
      </c>
      <c r="Y92" s="106">
        <v>0.40441903480000002</v>
      </c>
      <c r="Z92" s="106">
        <v>0.80139179289999996</v>
      </c>
      <c r="AA92" s="119">
        <v>84</v>
      </c>
      <c r="AB92" s="119">
        <v>30597</v>
      </c>
      <c r="AC92" s="114">
        <v>2.8642887730000002</v>
      </c>
      <c r="AD92" s="106">
        <v>2.0025636493999999</v>
      </c>
      <c r="AE92" s="106">
        <v>4.0968236777999998</v>
      </c>
      <c r="AF92" s="106">
        <v>4.4841219999999999E-4</v>
      </c>
      <c r="AG92" s="108">
        <v>2.7453671928999999</v>
      </c>
      <c r="AH92" s="106">
        <v>2.2168011449999998</v>
      </c>
      <c r="AI92" s="106">
        <v>3.3999626176</v>
      </c>
      <c r="AJ92" s="106">
        <v>0.52681948460000005</v>
      </c>
      <c r="AK92" s="106">
        <v>0.36832513519999999</v>
      </c>
      <c r="AL92" s="106">
        <v>0.75351569249999995</v>
      </c>
      <c r="AM92" s="106">
        <v>0.18595103399999999</v>
      </c>
      <c r="AN92" s="106">
        <v>0.7590417116</v>
      </c>
      <c r="AO92" s="106">
        <v>0.50447312850000003</v>
      </c>
      <c r="AP92" s="106">
        <v>1.1420713760000001</v>
      </c>
      <c r="AQ92" s="106">
        <v>0.91955986950000002</v>
      </c>
      <c r="AR92" s="106">
        <v>0.97950648289999998</v>
      </c>
      <c r="AS92" s="106">
        <v>0.65535787570000004</v>
      </c>
      <c r="AT92" s="106">
        <v>1.4639832456999999</v>
      </c>
      <c r="AU92" s="105">
        <v>1</v>
      </c>
      <c r="AV92" s="105">
        <v>2</v>
      </c>
      <c r="AW92" s="105">
        <v>3</v>
      </c>
      <c r="AX92" s="105" t="s">
        <v>28</v>
      </c>
      <c r="AY92" s="105" t="s">
        <v>28</v>
      </c>
      <c r="AZ92" s="105" t="s">
        <v>28</v>
      </c>
      <c r="BA92" s="105" t="s">
        <v>28</v>
      </c>
      <c r="BB92" s="105" t="s">
        <v>28</v>
      </c>
      <c r="BC92" s="115" t="s">
        <v>234</v>
      </c>
      <c r="BD92" s="116">
        <v>92</v>
      </c>
      <c r="BE92" s="116">
        <v>108</v>
      </c>
      <c r="BF92" s="116">
        <v>84</v>
      </c>
    </row>
    <row r="93" spans="1:93" x14ac:dyDescent="0.3">
      <c r="A93" s="10"/>
      <c r="B93" t="s">
        <v>112</v>
      </c>
      <c r="C93" s="105">
        <v>20</v>
      </c>
      <c r="D93" s="119">
        <v>4693</v>
      </c>
      <c r="E93" s="114">
        <v>4.1909133519999999</v>
      </c>
      <c r="F93" s="106">
        <v>2.468864967</v>
      </c>
      <c r="G93" s="106">
        <v>7.1141009973999996</v>
      </c>
      <c r="H93" s="106">
        <v>7.3734445800000006E-2</v>
      </c>
      <c r="I93" s="108">
        <v>4.2616663115</v>
      </c>
      <c r="J93" s="106">
        <v>2.7494447066999999</v>
      </c>
      <c r="K93" s="106">
        <v>6.6056246581</v>
      </c>
      <c r="L93" s="106">
        <v>0.61705192060000003</v>
      </c>
      <c r="M93" s="106">
        <v>0.3635049789</v>
      </c>
      <c r="N93" s="106">
        <v>1.0474494019</v>
      </c>
      <c r="O93" s="119">
        <v>17</v>
      </c>
      <c r="P93" s="119">
        <v>5080</v>
      </c>
      <c r="Q93" s="114">
        <v>3.2907563015000001</v>
      </c>
      <c r="R93" s="106">
        <v>1.8749786800999999</v>
      </c>
      <c r="S93" s="106">
        <v>5.7755734242000001</v>
      </c>
      <c r="T93" s="106">
        <v>1.4692547E-2</v>
      </c>
      <c r="U93" s="108">
        <v>3.3464566928999999</v>
      </c>
      <c r="V93" s="106">
        <v>2.0803600764999999</v>
      </c>
      <c r="W93" s="106">
        <v>5.3830933039</v>
      </c>
      <c r="X93" s="106">
        <v>0.49645833070000001</v>
      </c>
      <c r="Y93" s="106">
        <v>0.28286773630000001</v>
      </c>
      <c r="Z93" s="106">
        <v>0.87132904359999996</v>
      </c>
      <c r="AA93" s="119">
        <v>23</v>
      </c>
      <c r="AB93" s="119">
        <v>6508</v>
      </c>
      <c r="AC93" s="114">
        <v>3.2780912166</v>
      </c>
      <c r="AD93" s="106">
        <v>1.9784813720000001</v>
      </c>
      <c r="AE93" s="106">
        <v>5.4313789235999996</v>
      </c>
      <c r="AF93" s="106">
        <v>4.9537034399999999E-2</v>
      </c>
      <c r="AG93" s="108">
        <v>3.5341118623000001</v>
      </c>
      <c r="AH93" s="106">
        <v>2.3485104702999999</v>
      </c>
      <c r="AI93" s="106">
        <v>5.3182418445000001</v>
      </c>
      <c r="AJ93" s="106">
        <v>0.60292884619999998</v>
      </c>
      <c r="AK93" s="106">
        <v>0.36389575889999998</v>
      </c>
      <c r="AL93" s="106">
        <v>0.99897617589999999</v>
      </c>
      <c r="AM93" s="106">
        <v>0.99141343150000005</v>
      </c>
      <c r="AN93" s="106">
        <v>0.99615131489999997</v>
      </c>
      <c r="AO93" s="106">
        <v>0.49354809869999999</v>
      </c>
      <c r="AP93" s="106">
        <v>2.0105789986999998</v>
      </c>
      <c r="AQ93" s="106">
        <v>0.51037582650000002</v>
      </c>
      <c r="AR93" s="106">
        <v>0.78521220199999997</v>
      </c>
      <c r="AS93" s="106">
        <v>0.38221547150000001</v>
      </c>
      <c r="AT93" s="106">
        <v>1.6131168098999999</v>
      </c>
      <c r="AU93" s="105" t="s">
        <v>28</v>
      </c>
      <c r="AV93" s="105" t="s">
        <v>28</v>
      </c>
      <c r="AW93" s="105" t="s">
        <v>28</v>
      </c>
      <c r="AX93" s="105" t="s">
        <v>28</v>
      </c>
      <c r="AY93" s="105" t="s">
        <v>28</v>
      </c>
      <c r="AZ93" s="105" t="s">
        <v>28</v>
      </c>
      <c r="BA93" s="105" t="s">
        <v>28</v>
      </c>
      <c r="BB93" s="105" t="s">
        <v>28</v>
      </c>
      <c r="BC93" s="115" t="s">
        <v>28</v>
      </c>
      <c r="BD93" s="116">
        <v>20</v>
      </c>
      <c r="BE93" s="116">
        <v>17</v>
      </c>
      <c r="BF93" s="116">
        <v>23</v>
      </c>
    </row>
    <row r="94" spans="1:93" x14ac:dyDescent="0.3">
      <c r="A94" s="10"/>
      <c r="B94" t="s">
        <v>114</v>
      </c>
      <c r="C94" s="105">
        <v>163</v>
      </c>
      <c r="D94" s="119">
        <v>35830</v>
      </c>
      <c r="E94" s="114">
        <v>4.4838561973999997</v>
      </c>
      <c r="F94" s="106">
        <v>3.2455752727</v>
      </c>
      <c r="G94" s="106">
        <v>6.1945771425</v>
      </c>
      <c r="H94" s="106">
        <v>1.1796547900000001E-2</v>
      </c>
      <c r="I94" s="108">
        <v>4.5492603963000002</v>
      </c>
      <c r="J94" s="106">
        <v>3.9018408018000001</v>
      </c>
      <c r="K94" s="106">
        <v>5.3041041919999996</v>
      </c>
      <c r="L94" s="106">
        <v>0.66018355569999998</v>
      </c>
      <c r="M94" s="106">
        <v>0.47786443849999999</v>
      </c>
      <c r="N94" s="106">
        <v>0.91206269429999998</v>
      </c>
      <c r="O94" s="119">
        <v>237</v>
      </c>
      <c r="P94" s="119">
        <v>40164</v>
      </c>
      <c r="Q94" s="114">
        <v>5.5130473843000001</v>
      </c>
      <c r="R94" s="106">
        <v>4.0398291348999997</v>
      </c>
      <c r="S94" s="106">
        <v>7.5235091501999998</v>
      </c>
      <c r="T94" s="106">
        <v>0.245430226</v>
      </c>
      <c r="U94" s="108">
        <v>5.9008066925999998</v>
      </c>
      <c r="V94" s="106">
        <v>5.1954109549999998</v>
      </c>
      <c r="W94" s="106">
        <v>6.7019760177999999</v>
      </c>
      <c r="X94" s="106">
        <v>0.83172318170000004</v>
      </c>
      <c r="Y94" s="106">
        <v>0.6094668352</v>
      </c>
      <c r="Z94" s="106">
        <v>1.1350305071</v>
      </c>
      <c r="AA94" s="119">
        <v>180</v>
      </c>
      <c r="AB94" s="119">
        <v>45626</v>
      </c>
      <c r="AC94" s="114">
        <v>4.0596619475000004</v>
      </c>
      <c r="AD94" s="106">
        <v>2.9478561966000001</v>
      </c>
      <c r="AE94" s="106">
        <v>5.5907934543</v>
      </c>
      <c r="AF94" s="106">
        <v>7.3603913699999995E-2</v>
      </c>
      <c r="AG94" s="108">
        <v>3.9451190111000001</v>
      </c>
      <c r="AH94" s="106">
        <v>3.4089080884</v>
      </c>
      <c r="AI94" s="106">
        <v>4.5656742887000004</v>
      </c>
      <c r="AJ94" s="106">
        <v>0.74668065419999996</v>
      </c>
      <c r="AK94" s="106">
        <v>0.5421897739</v>
      </c>
      <c r="AL94" s="106">
        <v>1.0282967812999999</v>
      </c>
      <c r="AM94" s="106">
        <v>8.4670037200000006E-2</v>
      </c>
      <c r="AN94" s="106">
        <v>0.73637349080000003</v>
      </c>
      <c r="AO94" s="106">
        <v>0.52002516600000004</v>
      </c>
      <c r="AP94" s="106">
        <v>1.0427301473999999</v>
      </c>
      <c r="AQ94" s="106">
        <v>0.24829349710000001</v>
      </c>
      <c r="AR94" s="106">
        <v>1.2295326036000001</v>
      </c>
      <c r="AS94" s="106">
        <v>0.86574763129999999</v>
      </c>
      <c r="AT94" s="106">
        <v>1.7461791041000001</v>
      </c>
      <c r="AU94" s="105" t="s">
        <v>28</v>
      </c>
      <c r="AV94" s="105" t="s">
        <v>28</v>
      </c>
      <c r="AW94" s="105" t="s">
        <v>28</v>
      </c>
      <c r="AX94" s="105" t="s">
        <v>28</v>
      </c>
      <c r="AY94" s="105" t="s">
        <v>28</v>
      </c>
      <c r="AZ94" s="105" t="s">
        <v>28</v>
      </c>
      <c r="BA94" s="105" t="s">
        <v>28</v>
      </c>
      <c r="BB94" s="105" t="s">
        <v>28</v>
      </c>
      <c r="BC94" s="115" t="s">
        <v>28</v>
      </c>
      <c r="BD94" s="116">
        <v>163</v>
      </c>
      <c r="BE94" s="116">
        <v>237</v>
      </c>
      <c r="BF94" s="116">
        <v>180</v>
      </c>
    </row>
    <row r="95" spans="1:93" x14ac:dyDescent="0.3">
      <c r="A95" s="10"/>
      <c r="B95" t="s">
        <v>104</v>
      </c>
      <c r="C95" s="105">
        <v>103</v>
      </c>
      <c r="D95" s="119">
        <v>33454</v>
      </c>
      <c r="E95" s="114">
        <v>3.0475532557</v>
      </c>
      <c r="F95" s="106">
        <v>2.1562086294</v>
      </c>
      <c r="G95" s="106">
        <v>4.3073665135999999</v>
      </c>
      <c r="H95" s="106">
        <v>5.6334895999999999E-6</v>
      </c>
      <c r="I95" s="108">
        <v>3.0788545465000001</v>
      </c>
      <c r="J95" s="106">
        <v>2.5381529654000001</v>
      </c>
      <c r="K95" s="106">
        <v>3.7347415416</v>
      </c>
      <c r="L95" s="106">
        <v>0.4487085348</v>
      </c>
      <c r="M95" s="106">
        <v>0.31747081469999999</v>
      </c>
      <c r="N95" s="106">
        <v>0.63419797950000001</v>
      </c>
      <c r="O95" s="119">
        <v>121</v>
      </c>
      <c r="P95" s="119">
        <v>36418</v>
      </c>
      <c r="Q95" s="114">
        <v>3.0167379644999999</v>
      </c>
      <c r="R95" s="106">
        <v>2.1517379986999998</v>
      </c>
      <c r="S95" s="106">
        <v>4.2294684352000003</v>
      </c>
      <c r="T95" s="106">
        <v>4.9694022999999997E-6</v>
      </c>
      <c r="U95" s="108">
        <v>3.3225328134000001</v>
      </c>
      <c r="V95" s="106">
        <v>2.7802722196</v>
      </c>
      <c r="W95" s="106">
        <v>3.9705551918999999</v>
      </c>
      <c r="X95" s="106">
        <v>0.45511868900000002</v>
      </c>
      <c r="Y95" s="106">
        <v>0.3246208947</v>
      </c>
      <c r="Z95" s="106">
        <v>0.63807667499999998</v>
      </c>
      <c r="AA95" s="119">
        <v>100</v>
      </c>
      <c r="AB95" s="119">
        <v>37267</v>
      </c>
      <c r="AC95" s="114">
        <v>2.4567093465999998</v>
      </c>
      <c r="AD95" s="106">
        <v>1.7296121589</v>
      </c>
      <c r="AE95" s="106">
        <v>3.4894648391</v>
      </c>
      <c r="AF95" s="106">
        <v>9.1308293999999998E-6</v>
      </c>
      <c r="AG95" s="108">
        <v>2.6833391471999999</v>
      </c>
      <c r="AH95" s="106">
        <v>2.2057455528999999</v>
      </c>
      <c r="AI95" s="106">
        <v>3.2643425119999998</v>
      </c>
      <c r="AJ95" s="106">
        <v>0.45185470259999999</v>
      </c>
      <c r="AK95" s="106">
        <v>0.31812203950000001</v>
      </c>
      <c r="AL95" s="106">
        <v>0.64180612140000004</v>
      </c>
      <c r="AM95" s="106">
        <v>0.31304534389999999</v>
      </c>
      <c r="AN95" s="106">
        <v>0.81435954180000003</v>
      </c>
      <c r="AO95" s="106">
        <v>0.5464531802</v>
      </c>
      <c r="AP95" s="106">
        <v>1.2136107675000001</v>
      </c>
      <c r="AQ95" s="106">
        <v>0.95975472689999997</v>
      </c>
      <c r="AR95" s="106">
        <v>0.98988851430000002</v>
      </c>
      <c r="AS95" s="106">
        <v>0.66704286420000003</v>
      </c>
      <c r="AT95" s="106">
        <v>1.4689899605000001</v>
      </c>
      <c r="AU95" s="105">
        <v>1</v>
      </c>
      <c r="AV95" s="105">
        <v>2</v>
      </c>
      <c r="AW95" s="105">
        <v>3</v>
      </c>
      <c r="AX95" s="105" t="s">
        <v>28</v>
      </c>
      <c r="AY95" s="105" t="s">
        <v>28</v>
      </c>
      <c r="AZ95" s="105" t="s">
        <v>28</v>
      </c>
      <c r="BA95" s="105" t="s">
        <v>28</v>
      </c>
      <c r="BB95" s="105" t="s">
        <v>28</v>
      </c>
      <c r="BC95" s="115" t="s">
        <v>234</v>
      </c>
      <c r="BD95" s="116">
        <v>103</v>
      </c>
      <c r="BE95" s="116">
        <v>121</v>
      </c>
      <c r="BF95" s="116">
        <v>100</v>
      </c>
    </row>
    <row r="96" spans="1:93" x14ac:dyDescent="0.3">
      <c r="A96" s="10"/>
      <c r="B96" t="s">
        <v>105</v>
      </c>
      <c r="C96" s="105">
        <v>88</v>
      </c>
      <c r="D96" s="119">
        <v>19403</v>
      </c>
      <c r="E96" s="114">
        <v>4.7943607652000004</v>
      </c>
      <c r="F96" s="106">
        <v>3.3535687262999998</v>
      </c>
      <c r="G96" s="106">
        <v>6.8541595603000003</v>
      </c>
      <c r="H96" s="106">
        <v>5.6149852299999997E-2</v>
      </c>
      <c r="I96" s="108">
        <v>4.5353811265999999</v>
      </c>
      <c r="J96" s="106">
        <v>3.6802337104</v>
      </c>
      <c r="K96" s="106">
        <v>5.5892325277000001</v>
      </c>
      <c r="L96" s="106">
        <v>0.70590090270000005</v>
      </c>
      <c r="M96" s="106">
        <v>0.49376492659999999</v>
      </c>
      <c r="N96" s="106">
        <v>1.0091767512000001</v>
      </c>
      <c r="O96" s="119">
        <v>93</v>
      </c>
      <c r="P96" s="119">
        <v>19993</v>
      </c>
      <c r="Q96" s="114">
        <v>4.6572587374000003</v>
      </c>
      <c r="R96" s="106">
        <v>3.2615244927</v>
      </c>
      <c r="S96" s="106">
        <v>6.6502824048000004</v>
      </c>
      <c r="T96" s="106">
        <v>5.2151184400000002E-2</v>
      </c>
      <c r="U96" s="108">
        <v>4.6516280698000001</v>
      </c>
      <c r="V96" s="106">
        <v>3.7961161691999998</v>
      </c>
      <c r="W96" s="106">
        <v>5.6999424506</v>
      </c>
      <c r="X96" s="106">
        <v>0.70261504850000001</v>
      </c>
      <c r="Y96" s="106">
        <v>0.49204828820000002</v>
      </c>
      <c r="Z96" s="106">
        <v>1.0032915837</v>
      </c>
      <c r="AA96" s="119">
        <v>96</v>
      </c>
      <c r="AB96" s="119">
        <v>19887</v>
      </c>
      <c r="AC96" s="114">
        <v>4.9223401526000004</v>
      </c>
      <c r="AD96" s="106">
        <v>3.4464594205000001</v>
      </c>
      <c r="AE96" s="106">
        <v>7.0302387525999999</v>
      </c>
      <c r="AF96" s="106">
        <v>0.58454270180000001</v>
      </c>
      <c r="AG96" s="108">
        <v>4.8272740987000002</v>
      </c>
      <c r="AH96" s="106">
        <v>3.9520876291999998</v>
      </c>
      <c r="AI96" s="106">
        <v>5.8962698729999996</v>
      </c>
      <c r="AJ96" s="106">
        <v>0.90535030080000001</v>
      </c>
      <c r="AK96" s="106">
        <v>0.6338962722</v>
      </c>
      <c r="AL96" s="106">
        <v>1.2930493569999999</v>
      </c>
      <c r="AM96" s="106">
        <v>0.79582642400000003</v>
      </c>
      <c r="AN96" s="106">
        <v>1.056917906</v>
      </c>
      <c r="AO96" s="106">
        <v>0.69492279479999997</v>
      </c>
      <c r="AP96" s="106">
        <v>1.60748139</v>
      </c>
      <c r="AQ96" s="106">
        <v>0.89236912759999998</v>
      </c>
      <c r="AR96" s="106">
        <v>0.97140348119999997</v>
      </c>
      <c r="AS96" s="106">
        <v>0.63808683669999999</v>
      </c>
      <c r="AT96" s="106">
        <v>1.4788343358</v>
      </c>
      <c r="AU96" s="105" t="s">
        <v>28</v>
      </c>
      <c r="AV96" s="105" t="s">
        <v>28</v>
      </c>
      <c r="AW96" s="105" t="s">
        <v>28</v>
      </c>
      <c r="AX96" s="105" t="s">
        <v>28</v>
      </c>
      <c r="AY96" s="105" t="s">
        <v>28</v>
      </c>
      <c r="AZ96" s="105" t="s">
        <v>28</v>
      </c>
      <c r="BA96" s="105" t="s">
        <v>28</v>
      </c>
      <c r="BB96" s="105" t="s">
        <v>28</v>
      </c>
      <c r="BC96" s="115" t="s">
        <v>28</v>
      </c>
      <c r="BD96" s="116">
        <v>88</v>
      </c>
      <c r="BE96" s="116">
        <v>93</v>
      </c>
      <c r="BF96" s="116">
        <v>96</v>
      </c>
    </row>
    <row r="97" spans="1:93" x14ac:dyDescent="0.3">
      <c r="A97" s="10"/>
      <c r="B97" t="s">
        <v>106</v>
      </c>
      <c r="C97" s="105">
        <v>22</v>
      </c>
      <c r="D97" s="119">
        <v>9516</v>
      </c>
      <c r="E97" s="114">
        <v>2.2441414954000001</v>
      </c>
      <c r="F97" s="106">
        <v>1.3411702593999999</v>
      </c>
      <c r="G97" s="106">
        <v>3.7550572089999998</v>
      </c>
      <c r="H97" s="106">
        <v>2.4836300000000001E-5</v>
      </c>
      <c r="I97" s="108">
        <v>2.3118957545000001</v>
      </c>
      <c r="J97" s="106">
        <v>1.5222692289999999</v>
      </c>
      <c r="K97" s="106">
        <v>3.5111147739000002</v>
      </c>
      <c r="L97" s="106">
        <v>0.33041766880000001</v>
      </c>
      <c r="M97" s="106">
        <v>0.19746809700000001</v>
      </c>
      <c r="N97" s="106">
        <v>0.55287835090000004</v>
      </c>
      <c r="O97" s="119">
        <v>17</v>
      </c>
      <c r="P97" s="119">
        <v>9317</v>
      </c>
      <c r="Q97" s="114">
        <v>1.6515367329999999</v>
      </c>
      <c r="R97" s="106">
        <v>0.936466719</v>
      </c>
      <c r="S97" s="106">
        <v>2.9126220131</v>
      </c>
      <c r="T97" s="106">
        <v>1.5806747000000001E-6</v>
      </c>
      <c r="U97" s="108">
        <v>1.8246216593</v>
      </c>
      <c r="V97" s="106">
        <v>1.134295287</v>
      </c>
      <c r="W97" s="106">
        <v>2.9350771690999999</v>
      </c>
      <c r="X97" s="106">
        <v>0.24915827679999999</v>
      </c>
      <c r="Y97" s="106">
        <v>0.1412795909</v>
      </c>
      <c r="Z97" s="106">
        <v>0.43941128730000001</v>
      </c>
      <c r="AA97" s="119">
        <v>14</v>
      </c>
      <c r="AB97" s="119">
        <v>9775</v>
      </c>
      <c r="AC97" s="114">
        <v>1.2386747564</v>
      </c>
      <c r="AD97" s="106">
        <v>0.67224059869999997</v>
      </c>
      <c r="AE97" s="106">
        <v>2.2823898991</v>
      </c>
      <c r="AF97" s="106">
        <v>2.1006856999999999E-6</v>
      </c>
      <c r="AG97" s="108">
        <v>1.4322250639</v>
      </c>
      <c r="AH97" s="106">
        <v>0.84823871019999997</v>
      </c>
      <c r="AI97" s="106">
        <v>2.4182681230999998</v>
      </c>
      <c r="AJ97" s="106">
        <v>0.22782549120000001</v>
      </c>
      <c r="AK97" s="106">
        <v>0.123643066</v>
      </c>
      <c r="AL97" s="106">
        <v>0.41979268349999999</v>
      </c>
      <c r="AM97" s="106">
        <v>0.47293577850000001</v>
      </c>
      <c r="AN97" s="106">
        <v>0.75001344609999998</v>
      </c>
      <c r="AO97" s="106">
        <v>0.34190121410000002</v>
      </c>
      <c r="AP97" s="106">
        <v>1.6452710495</v>
      </c>
      <c r="AQ97" s="106">
        <v>0.39948824579999997</v>
      </c>
      <c r="AR97" s="106">
        <v>0.73593253209999998</v>
      </c>
      <c r="AS97" s="106">
        <v>0.36063463150000002</v>
      </c>
      <c r="AT97" s="106">
        <v>1.5017878052</v>
      </c>
      <c r="AU97" s="105">
        <v>1</v>
      </c>
      <c r="AV97" s="105">
        <v>2</v>
      </c>
      <c r="AW97" s="105">
        <v>3</v>
      </c>
      <c r="AX97" s="105" t="s">
        <v>28</v>
      </c>
      <c r="AY97" s="105" t="s">
        <v>28</v>
      </c>
      <c r="AZ97" s="105" t="s">
        <v>28</v>
      </c>
      <c r="BA97" s="105" t="s">
        <v>28</v>
      </c>
      <c r="BB97" s="105" t="s">
        <v>28</v>
      </c>
      <c r="BC97" s="115" t="s">
        <v>234</v>
      </c>
      <c r="BD97" s="116">
        <v>22</v>
      </c>
      <c r="BE97" s="116">
        <v>17</v>
      </c>
      <c r="BF97" s="116">
        <v>14</v>
      </c>
    </row>
    <row r="98" spans="1:93" x14ac:dyDescent="0.3">
      <c r="A98" s="10"/>
      <c r="B98" t="s">
        <v>107</v>
      </c>
      <c r="C98" s="105">
        <v>126</v>
      </c>
      <c r="D98" s="119">
        <v>28279</v>
      </c>
      <c r="E98" s="114">
        <v>4.5838919691999997</v>
      </c>
      <c r="F98" s="106">
        <v>3.2826169170999999</v>
      </c>
      <c r="G98" s="106">
        <v>6.4010105704000004</v>
      </c>
      <c r="H98" s="106">
        <v>2.1008251299999999E-2</v>
      </c>
      <c r="I98" s="108">
        <v>4.4556030977000001</v>
      </c>
      <c r="J98" s="106">
        <v>3.7417557669999999</v>
      </c>
      <c r="K98" s="106">
        <v>5.3056372997999999</v>
      </c>
      <c r="L98" s="106">
        <v>0.67491238929999997</v>
      </c>
      <c r="M98" s="106">
        <v>0.48331828970000001</v>
      </c>
      <c r="N98" s="106">
        <v>0.94245705759999998</v>
      </c>
      <c r="O98" s="119">
        <v>135</v>
      </c>
      <c r="P98" s="119">
        <v>31065</v>
      </c>
      <c r="Q98" s="114">
        <v>4.2784015563000004</v>
      </c>
      <c r="R98" s="106">
        <v>3.0706943523999999</v>
      </c>
      <c r="S98" s="106">
        <v>5.9611012284999996</v>
      </c>
      <c r="T98" s="106">
        <v>9.6803198999999996E-3</v>
      </c>
      <c r="U98" s="108">
        <v>4.3457267021000003</v>
      </c>
      <c r="V98" s="106">
        <v>3.6711543645</v>
      </c>
      <c r="W98" s="106">
        <v>5.1442512882999996</v>
      </c>
      <c r="X98" s="106">
        <v>0.64545894619999999</v>
      </c>
      <c r="Y98" s="106">
        <v>0.463258793</v>
      </c>
      <c r="Z98" s="106">
        <v>0.89931860450000001</v>
      </c>
      <c r="AA98" s="119">
        <v>98</v>
      </c>
      <c r="AB98" s="119">
        <v>33241</v>
      </c>
      <c r="AC98" s="114">
        <v>2.908271091</v>
      </c>
      <c r="AD98" s="106">
        <v>2.0499206591000001</v>
      </c>
      <c r="AE98" s="106">
        <v>4.1260332204000001</v>
      </c>
      <c r="AF98" s="106">
        <v>4.5480770000000002E-4</v>
      </c>
      <c r="AG98" s="108">
        <v>2.9481664209999998</v>
      </c>
      <c r="AH98" s="106">
        <v>2.4186200839000001</v>
      </c>
      <c r="AI98" s="106">
        <v>3.5936546229999999</v>
      </c>
      <c r="AJ98" s="106">
        <v>0.53490901179999994</v>
      </c>
      <c r="AK98" s="106">
        <v>0.37703535869999999</v>
      </c>
      <c r="AL98" s="106">
        <v>0.75888811040000004</v>
      </c>
      <c r="AM98" s="106">
        <v>5.4042458299999999E-2</v>
      </c>
      <c r="AN98" s="106">
        <v>0.67975645870000001</v>
      </c>
      <c r="AO98" s="106">
        <v>0.4589805253</v>
      </c>
      <c r="AP98" s="106">
        <v>1.0067286469000001</v>
      </c>
      <c r="AQ98" s="106">
        <v>0.72119843350000001</v>
      </c>
      <c r="AR98" s="106">
        <v>0.93335566920000002</v>
      </c>
      <c r="AS98" s="106">
        <v>0.63905413280000001</v>
      </c>
      <c r="AT98" s="106">
        <v>1.3631909418999999</v>
      </c>
      <c r="AU98" s="105" t="s">
        <v>28</v>
      </c>
      <c r="AV98" s="105" t="s">
        <v>28</v>
      </c>
      <c r="AW98" s="105">
        <v>3</v>
      </c>
      <c r="AX98" s="105" t="s">
        <v>28</v>
      </c>
      <c r="AY98" s="105" t="s">
        <v>28</v>
      </c>
      <c r="AZ98" s="105" t="s">
        <v>28</v>
      </c>
      <c r="BA98" s="105" t="s">
        <v>28</v>
      </c>
      <c r="BB98" s="105" t="s">
        <v>28</v>
      </c>
      <c r="BC98" s="115">
        <v>-3</v>
      </c>
      <c r="BD98" s="116">
        <v>126</v>
      </c>
      <c r="BE98" s="116">
        <v>135</v>
      </c>
      <c r="BF98" s="116">
        <v>98</v>
      </c>
    </row>
    <row r="99" spans="1:93" x14ac:dyDescent="0.3">
      <c r="A99" s="10"/>
      <c r="B99" t="s">
        <v>108</v>
      </c>
      <c r="C99" s="105">
        <v>193</v>
      </c>
      <c r="D99" s="119">
        <v>34354</v>
      </c>
      <c r="E99" s="114">
        <v>5.2419434728000001</v>
      </c>
      <c r="F99" s="106">
        <v>3.8049677432000002</v>
      </c>
      <c r="G99" s="106">
        <v>7.2216042886</v>
      </c>
      <c r="H99" s="106">
        <v>0.11305389</v>
      </c>
      <c r="I99" s="108">
        <v>5.6179775281</v>
      </c>
      <c r="J99" s="106">
        <v>4.8787568032999999</v>
      </c>
      <c r="K99" s="106">
        <v>6.4692036882000004</v>
      </c>
      <c r="L99" s="106">
        <v>0.77180104100000002</v>
      </c>
      <c r="M99" s="106">
        <v>0.56022696169999997</v>
      </c>
      <c r="N99" s="106">
        <v>1.0632777206999999</v>
      </c>
      <c r="O99" s="119">
        <v>218</v>
      </c>
      <c r="P99" s="119">
        <v>35670</v>
      </c>
      <c r="Q99" s="114">
        <v>5.2597407638</v>
      </c>
      <c r="R99" s="106">
        <v>3.8298580778</v>
      </c>
      <c r="S99" s="106">
        <v>7.2234720819999998</v>
      </c>
      <c r="T99" s="106">
        <v>0.15303426010000001</v>
      </c>
      <c r="U99" s="108">
        <v>6.1115783572</v>
      </c>
      <c r="V99" s="106">
        <v>5.3518353184</v>
      </c>
      <c r="W99" s="106">
        <v>6.9791740205000004</v>
      </c>
      <c r="X99" s="106">
        <v>0.79350820300000002</v>
      </c>
      <c r="Y99" s="106">
        <v>0.57778965500000001</v>
      </c>
      <c r="Z99" s="106">
        <v>1.0897655623</v>
      </c>
      <c r="AA99" s="119">
        <v>187</v>
      </c>
      <c r="AB99" s="119">
        <v>36704</v>
      </c>
      <c r="AC99" s="114">
        <v>4.6637345567999997</v>
      </c>
      <c r="AD99" s="106">
        <v>3.3728947778</v>
      </c>
      <c r="AE99" s="106">
        <v>6.4485913286000001</v>
      </c>
      <c r="AF99" s="106">
        <v>0.3534936306</v>
      </c>
      <c r="AG99" s="108">
        <v>5.0948125544999998</v>
      </c>
      <c r="AH99" s="106">
        <v>4.4145067857000004</v>
      </c>
      <c r="AI99" s="106">
        <v>5.8799581076000003</v>
      </c>
      <c r="AJ99" s="106">
        <v>0.85778579960000001</v>
      </c>
      <c r="AK99" s="106">
        <v>0.62036576239999996</v>
      </c>
      <c r="AL99" s="106">
        <v>1.1860688043000001</v>
      </c>
      <c r="AM99" s="106">
        <v>0.50930902150000001</v>
      </c>
      <c r="AN99" s="106">
        <v>0.88668525050000002</v>
      </c>
      <c r="AO99" s="106">
        <v>0.62035932689999995</v>
      </c>
      <c r="AP99" s="106">
        <v>1.2673473251</v>
      </c>
      <c r="AQ99" s="106">
        <v>0.98502682750000004</v>
      </c>
      <c r="AR99" s="106">
        <v>1.0033951702999999</v>
      </c>
      <c r="AS99" s="106">
        <v>0.70427464240000004</v>
      </c>
      <c r="AT99" s="106">
        <v>1.4295585943</v>
      </c>
      <c r="AU99" s="105" t="s">
        <v>28</v>
      </c>
      <c r="AV99" s="105" t="s">
        <v>28</v>
      </c>
      <c r="AW99" s="105" t="s">
        <v>28</v>
      </c>
      <c r="AX99" s="105" t="s">
        <v>28</v>
      </c>
      <c r="AY99" s="105" t="s">
        <v>28</v>
      </c>
      <c r="AZ99" s="105" t="s">
        <v>28</v>
      </c>
      <c r="BA99" s="105" t="s">
        <v>28</v>
      </c>
      <c r="BB99" s="105" t="s">
        <v>28</v>
      </c>
      <c r="BC99" s="115" t="s">
        <v>28</v>
      </c>
      <c r="BD99" s="116">
        <v>193</v>
      </c>
      <c r="BE99" s="116">
        <v>218</v>
      </c>
      <c r="BF99" s="116">
        <v>187</v>
      </c>
    </row>
    <row r="100" spans="1:93" x14ac:dyDescent="0.3">
      <c r="A100" s="10"/>
      <c r="B100" t="s">
        <v>109</v>
      </c>
      <c r="C100" s="105">
        <v>125</v>
      </c>
      <c r="D100" s="119">
        <v>17725</v>
      </c>
      <c r="E100" s="114">
        <v>7.6929837948999999</v>
      </c>
      <c r="F100" s="106">
        <v>5.5218419971000001</v>
      </c>
      <c r="G100" s="106">
        <v>10.717800274</v>
      </c>
      <c r="H100" s="106">
        <v>0.46148797260000002</v>
      </c>
      <c r="I100" s="108">
        <v>7.0521861777000003</v>
      </c>
      <c r="J100" s="106">
        <v>5.9182047829000002</v>
      </c>
      <c r="K100" s="106">
        <v>8.4034486317999999</v>
      </c>
      <c r="L100" s="106">
        <v>1.1326815964000001</v>
      </c>
      <c r="M100" s="106">
        <v>0.81301208680000003</v>
      </c>
      <c r="N100" s="106">
        <v>1.5780424667999999</v>
      </c>
      <c r="O100" s="119">
        <v>131</v>
      </c>
      <c r="P100" s="119">
        <v>18331</v>
      </c>
      <c r="Q100" s="114">
        <v>7.5514083200000002</v>
      </c>
      <c r="R100" s="106">
        <v>5.4250723035000004</v>
      </c>
      <c r="S100" s="106">
        <v>10.511153479000001</v>
      </c>
      <c r="T100" s="106">
        <v>0.43975607160000002</v>
      </c>
      <c r="U100" s="108">
        <v>7.1463640826999999</v>
      </c>
      <c r="V100" s="106">
        <v>6.0216472957000002</v>
      </c>
      <c r="W100" s="106">
        <v>8.4811542581000001</v>
      </c>
      <c r="X100" s="106">
        <v>1.1392395016000001</v>
      </c>
      <c r="Y100" s="106">
        <v>0.81845086440000003</v>
      </c>
      <c r="Z100" s="106">
        <v>1.585759999</v>
      </c>
      <c r="AA100" s="119">
        <v>145</v>
      </c>
      <c r="AB100" s="119">
        <v>18411</v>
      </c>
      <c r="AC100" s="114">
        <v>8.6339400022999993</v>
      </c>
      <c r="AD100" s="106">
        <v>6.2228783923000002</v>
      </c>
      <c r="AE100" s="106">
        <v>11.979170291000001</v>
      </c>
      <c r="AF100" s="106">
        <v>5.6391617E-3</v>
      </c>
      <c r="AG100" s="108">
        <v>7.8757264678999999</v>
      </c>
      <c r="AH100" s="106">
        <v>6.6927127201000003</v>
      </c>
      <c r="AI100" s="106">
        <v>9.2678514663999998</v>
      </c>
      <c r="AJ100" s="106">
        <v>1.5880130051000001</v>
      </c>
      <c r="AK100" s="106">
        <v>1.1445541449000001</v>
      </c>
      <c r="AL100" s="106">
        <v>2.2032905265</v>
      </c>
      <c r="AM100" s="106">
        <v>0.48054653609999998</v>
      </c>
      <c r="AN100" s="106">
        <v>1.1433549394</v>
      </c>
      <c r="AO100" s="106">
        <v>0.78800611119999997</v>
      </c>
      <c r="AP100" s="106">
        <v>1.6589471818999999</v>
      </c>
      <c r="AQ100" s="106">
        <v>0.92284251520000005</v>
      </c>
      <c r="AR100" s="106">
        <v>0.98159680579999997</v>
      </c>
      <c r="AS100" s="106">
        <v>0.67404596220000002</v>
      </c>
      <c r="AT100" s="106">
        <v>1.4294756488</v>
      </c>
      <c r="AU100" s="105" t="s">
        <v>28</v>
      </c>
      <c r="AV100" s="105" t="s">
        <v>28</v>
      </c>
      <c r="AW100" s="105" t="s">
        <v>28</v>
      </c>
      <c r="AX100" s="105" t="s">
        <v>28</v>
      </c>
      <c r="AY100" s="105" t="s">
        <v>28</v>
      </c>
      <c r="AZ100" s="105" t="s">
        <v>28</v>
      </c>
      <c r="BA100" s="105" t="s">
        <v>28</v>
      </c>
      <c r="BB100" s="105" t="s">
        <v>28</v>
      </c>
      <c r="BC100" s="115" t="s">
        <v>28</v>
      </c>
      <c r="BD100" s="116">
        <v>125</v>
      </c>
      <c r="BE100" s="116">
        <v>131</v>
      </c>
      <c r="BF100" s="116">
        <v>145</v>
      </c>
    </row>
    <row r="101" spans="1:93" x14ac:dyDescent="0.3">
      <c r="A101" s="10"/>
      <c r="B101" t="s">
        <v>152</v>
      </c>
      <c r="C101" s="105">
        <v>56</v>
      </c>
      <c r="D101" s="119">
        <v>19073</v>
      </c>
      <c r="E101" s="114">
        <v>3.3445019363999999</v>
      </c>
      <c r="F101" s="106">
        <v>2.2708787588999999</v>
      </c>
      <c r="G101" s="106">
        <v>4.9257113171000002</v>
      </c>
      <c r="H101" s="106">
        <v>3.3538619999999998E-4</v>
      </c>
      <c r="I101" s="108">
        <v>2.9360876631999999</v>
      </c>
      <c r="J101" s="106">
        <v>2.259552453</v>
      </c>
      <c r="K101" s="106">
        <v>3.8151850621999999</v>
      </c>
      <c r="L101" s="106">
        <v>0.49242997170000002</v>
      </c>
      <c r="M101" s="106">
        <v>0.33435434759999999</v>
      </c>
      <c r="N101" s="106">
        <v>0.72524038879999997</v>
      </c>
      <c r="O101" s="119">
        <v>58</v>
      </c>
      <c r="P101" s="119">
        <v>20143</v>
      </c>
      <c r="Q101" s="114">
        <v>2.9129695660000001</v>
      </c>
      <c r="R101" s="106">
        <v>1.9794765917999999</v>
      </c>
      <c r="S101" s="106">
        <v>4.2866845347</v>
      </c>
      <c r="T101" s="106">
        <v>3.03073E-5</v>
      </c>
      <c r="U101" s="108">
        <v>2.8794122028000002</v>
      </c>
      <c r="V101" s="106">
        <v>2.2260535245000002</v>
      </c>
      <c r="W101" s="106">
        <v>3.7245351659999999</v>
      </c>
      <c r="X101" s="106">
        <v>0.4394637207</v>
      </c>
      <c r="Y101" s="106">
        <v>0.29863276230000002</v>
      </c>
      <c r="Z101" s="106">
        <v>0.64670855370000002</v>
      </c>
      <c r="AA101" s="119">
        <v>54</v>
      </c>
      <c r="AB101" s="119">
        <v>20479</v>
      </c>
      <c r="AC101" s="114">
        <v>2.7143896132999998</v>
      </c>
      <c r="AD101" s="106">
        <v>1.8297582381999999</v>
      </c>
      <c r="AE101" s="106">
        <v>4.0267128296000001</v>
      </c>
      <c r="AF101" s="106">
        <v>5.5603719999999996E-4</v>
      </c>
      <c r="AG101" s="108">
        <v>2.6368475023000002</v>
      </c>
      <c r="AH101" s="106">
        <v>2.0195339365999998</v>
      </c>
      <c r="AI101" s="106">
        <v>3.4428561087</v>
      </c>
      <c r="AJ101" s="106">
        <v>0.49924901100000002</v>
      </c>
      <c r="AK101" s="106">
        <v>0.33654158789999999</v>
      </c>
      <c r="AL101" s="106">
        <v>0.74062042819999996</v>
      </c>
      <c r="AM101" s="106">
        <v>0.77131659630000005</v>
      </c>
      <c r="AN101" s="106">
        <v>0.93182903279999996</v>
      </c>
      <c r="AO101" s="106">
        <v>0.57884331659999999</v>
      </c>
      <c r="AP101" s="106">
        <v>1.5000697451</v>
      </c>
      <c r="AQ101" s="106">
        <v>0.56477408159999998</v>
      </c>
      <c r="AR101" s="106">
        <v>0.8709726056</v>
      </c>
      <c r="AS101" s="106">
        <v>0.54421878570000004</v>
      </c>
      <c r="AT101" s="106">
        <v>1.3939123377</v>
      </c>
      <c r="AU101" s="105">
        <v>1</v>
      </c>
      <c r="AV101" s="105">
        <v>2</v>
      </c>
      <c r="AW101" s="105">
        <v>3</v>
      </c>
      <c r="AX101" s="105" t="s">
        <v>28</v>
      </c>
      <c r="AY101" s="105" t="s">
        <v>28</v>
      </c>
      <c r="AZ101" s="105" t="s">
        <v>28</v>
      </c>
      <c r="BA101" s="105" t="s">
        <v>28</v>
      </c>
      <c r="BB101" s="105" t="s">
        <v>28</v>
      </c>
      <c r="BC101" s="115" t="s">
        <v>234</v>
      </c>
      <c r="BD101" s="116">
        <v>56</v>
      </c>
      <c r="BE101" s="116">
        <v>58</v>
      </c>
      <c r="BF101" s="116">
        <v>54</v>
      </c>
    </row>
    <row r="102" spans="1:93" x14ac:dyDescent="0.3">
      <c r="A102" s="10"/>
      <c r="B102" t="s">
        <v>153</v>
      </c>
      <c r="C102" s="105">
        <v>91</v>
      </c>
      <c r="D102" s="119">
        <v>14873</v>
      </c>
      <c r="E102" s="114">
        <v>6.8516400866999998</v>
      </c>
      <c r="F102" s="106">
        <v>4.8346399584000004</v>
      </c>
      <c r="G102" s="106">
        <v>9.7101278030000007</v>
      </c>
      <c r="H102" s="106">
        <v>0.96069507210000005</v>
      </c>
      <c r="I102" s="108">
        <v>6.1184697102000003</v>
      </c>
      <c r="J102" s="106">
        <v>4.9821023738000001</v>
      </c>
      <c r="K102" s="106">
        <v>7.5140309825999996</v>
      </c>
      <c r="L102" s="106">
        <v>1.0088057948</v>
      </c>
      <c r="M102" s="106">
        <v>0.71183143660000003</v>
      </c>
      <c r="N102" s="106">
        <v>1.4296771389</v>
      </c>
      <c r="O102" s="119">
        <v>137</v>
      </c>
      <c r="P102" s="119">
        <v>16048</v>
      </c>
      <c r="Q102" s="114">
        <v>9.2806399818000003</v>
      </c>
      <c r="R102" s="106">
        <v>6.6870078741999999</v>
      </c>
      <c r="S102" s="106">
        <v>12.88024182</v>
      </c>
      <c r="T102" s="106">
        <v>4.4162344100000001E-2</v>
      </c>
      <c r="U102" s="108">
        <v>8.5368893319999994</v>
      </c>
      <c r="V102" s="106">
        <v>7.2206550121999999</v>
      </c>
      <c r="W102" s="106">
        <v>10.093056563999999</v>
      </c>
      <c r="X102" s="106">
        <v>1.4001191855999999</v>
      </c>
      <c r="Y102" s="106">
        <v>1.0088321535</v>
      </c>
      <c r="Z102" s="106">
        <v>1.9431713463</v>
      </c>
      <c r="AA102" s="119">
        <v>104</v>
      </c>
      <c r="AB102" s="119">
        <v>15919</v>
      </c>
      <c r="AC102" s="114">
        <v>6.8900619567000003</v>
      </c>
      <c r="AD102" s="106">
        <v>4.8882650548999997</v>
      </c>
      <c r="AE102" s="106">
        <v>9.7116161324999997</v>
      </c>
      <c r="AF102" s="106">
        <v>0.17620921000000001</v>
      </c>
      <c r="AG102" s="108">
        <v>6.5330736854999998</v>
      </c>
      <c r="AH102" s="106">
        <v>5.3907647282999998</v>
      </c>
      <c r="AI102" s="106">
        <v>7.9174391635000001</v>
      </c>
      <c r="AJ102" s="106">
        <v>1.2672670867</v>
      </c>
      <c r="AK102" s="106">
        <v>0.89908297690000005</v>
      </c>
      <c r="AL102" s="106">
        <v>1.7862265333</v>
      </c>
      <c r="AM102" s="106">
        <v>0.12805615309999999</v>
      </c>
      <c r="AN102" s="106">
        <v>0.7424123735</v>
      </c>
      <c r="AO102" s="106">
        <v>0.50587972979999996</v>
      </c>
      <c r="AP102" s="106">
        <v>1.0895398646000001</v>
      </c>
      <c r="AQ102" s="106">
        <v>0.1258886192</v>
      </c>
      <c r="AR102" s="106">
        <v>1.3545136441000001</v>
      </c>
      <c r="AS102" s="106">
        <v>0.9183813421</v>
      </c>
      <c r="AT102" s="106">
        <v>1.9977618532999999</v>
      </c>
      <c r="AU102" s="105" t="s">
        <v>28</v>
      </c>
      <c r="AV102" s="105" t="s">
        <v>28</v>
      </c>
      <c r="AW102" s="105" t="s">
        <v>28</v>
      </c>
      <c r="AX102" s="105" t="s">
        <v>28</v>
      </c>
      <c r="AY102" s="105" t="s">
        <v>28</v>
      </c>
      <c r="AZ102" s="105" t="s">
        <v>28</v>
      </c>
      <c r="BA102" s="105" t="s">
        <v>28</v>
      </c>
      <c r="BB102" s="105" t="s">
        <v>28</v>
      </c>
      <c r="BC102" s="115" t="s">
        <v>28</v>
      </c>
      <c r="BD102" s="116">
        <v>91</v>
      </c>
      <c r="BE102" s="116">
        <v>137</v>
      </c>
      <c r="BF102" s="116">
        <v>104</v>
      </c>
    </row>
    <row r="103" spans="1:93" x14ac:dyDescent="0.3">
      <c r="A103" s="10"/>
      <c r="B103" t="s">
        <v>110</v>
      </c>
      <c r="C103" s="105">
        <v>144</v>
      </c>
      <c r="D103" s="119">
        <v>29438</v>
      </c>
      <c r="E103" s="114">
        <v>4.3121497932999997</v>
      </c>
      <c r="F103" s="106">
        <v>3.0912072001999999</v>
      </c>
      <c r="G103" s="106">
        <v>6.0153314338000001</v>
      </c>
      <c r="H103" s="106">
        <v>7.4769147000000001E-3</v>
      </c>
      <c r="I103" s="108">
        <v>4.8916366600999996</v>
      </c>
      <c r="J103" s="106">
        <v>4.1545188059999996</v>
      </c>
      <c r="K103" s="106">
        <v>5.7595380673000003</v>
      </c>
      <c r="L103" s="106">
        <v>0.63490224890000002</v>
      </c>
      <c r="M103" s="106">
        <v>0.45513595239999999</v>
      </c>
      <c r="N103" s="106">
        <v>0.8856713329</v>
      </c>
      <c r="O103" s="119">
        <v>139</v>
      </c>
      <c r="P103" s="119">
        <v>29643</v>
      </c>
      <c r="Q103" s="114">
        <v>4.2580847933000001</v>
      </c>
      <c r="R103" s="106">
        <v>3.0447422461999998</v>
      </c>
      <c r="S103" s="106">
        <v>5.9549494312000002</v>
      </c>
      <c r="T103" s="106">
        <v>9.7066292000000005E-3</v>
      </c>
      <c r="U103" s="108">
        <v>4.6891340282999998</v>
      </c>
      <c r="V103" s="106">
        <v>3.9709523310999999</v>
      </c>
      <c r="W103" s="106">
        <v>5.5372052095999997</v>
      </c>
      <c r="X103" s="106">
        <v>0.64239386769999995</v>
      </c>
      <c r="Y103" s="106">
        <v>0.45934354119999998</v>
      </c>
      <c r="Z103" s="106">
        <v>0.89839051660000002</v>
      </c>
      <c r="AA103" s="119">
        <v>125</v>
      </c>
      <c r="AB103" s="119">
        <v>28924</v>
      </c>
      <c r="AC103" s="114">
        <v>3.9188756503</v>
      </c>
      <c r="AD103" s="106">
        <v>2.7845591360999999</v>
      </c>
      <c r="AE103" s="106">
        <v>5.5152667303999996</v>
      </c>
      <c r="AF103" s="106">
        <v>6.0390885499999998E-2</v>
      </c>
      <c r="AG103" s="108">
        <v>4.3216705849999997</v>
      </c>
      <c r="AH103" s="106">
        <v>3.6267521704000001</v>
      </c>
      <c r="AI103" s="106">
        <v>5.1497416331999997</v>
      </c>
      <c r="AJ103" s="106">
        <v>0.72078628030000003</v>
      </c>
      <c r="AK103" s="106">
        <v>0.51215506720000004</v>
      </c>
      <c r="AL103" s="106">
        <v>1.0144053923</v>
      </c>
      <c r="AM103" s="106">
        <v>0.67558724680000004</v>
      </c>
      <c r="AN103" s="106">
        <v>0.92033762610000003</v>
      </c>
      <c r="AO103" s="106">
        <v>0.62387504979999997</v>
      </c>
      <c r="AP103" s="106">
        <v>1.3576778654999999</v>
      </c>
      <c r="AQ103" s="106">
        <v>0.94826743999999996</v>
      </c>
      <c r="AR103" s="106">
        <v>0.98746217020000004</v>
      </c>
      <c r="AS103" s="106">
        <v>0.67452126840000004</v>
      </c>
      <c r="AT103" s="106">
        <v>1.4455905001</v>
      </c>
      <c r="AU103" s="105" t="s">
        <v>28</v>
      </c>
      <c r="AV103" s="105" t="s">
        <v>28</v>
      </c>
      <c r="AW103" s="105" t="s">
        <v>28</v>
      </c>
      <c r="AX103" s="105" t="s">
        <v>28</v>
      </c>
      <c r="AY103" s="105" t="s">
        <v>28</v>
      </c>
      <c r="AZ103" s="105" t="s">
        <v>28</v>
      </c>
      <c r="BA103" s="105" t="s">
        <v>28</v>
      </c>
      <c r="BB103" s="105" t="s">
        <v>28</v>
      </c>
      <c r="BC103" s="115" t="s">
        <v>28</v>
      </c>
      <c r="BD103" s="116">
        <v>144</v>
      </c>
      <c r="BE103" s="116">
        <v>139</v>
      </c>
      <c r="BF103" s="116">
        <v>125</v>
      </c>
    </row>
    <row r="104" spans="1:93" x14ac:dyDescent="0.3">
      <c r="A104" s="10"/>
      <c r="B104" t="s">
        <v>111</v>
      </c>
      <c r="C104" s="105">
        <v>119</v>
      </c>
      <c r="D104" s="119">
        <v>24327</v>
      </c>
      <c r="E104" s="114">
        <v>4.6617641101</v>
      </c>
      <c r="F104" s="106">
        <v>3.3217111274</v>
      </c>
      <c r="G104" s="106">
        <v>6.5424246074000001</v>
      </c>
      <c r="H104" s="106">
        <v>2.9530896599999999E-2</v>
      </c>
      <c r="I104" s="108">
        <v>4.8916841370000004</v>
      </c>
      <c r="J104" s="106">
        <v>4.0872282244999996</v>
      </c>
      <c r="K104" s="106">
        <v>5.8544745684999997</v>
      </c>
      <c r="L104" s="106">
        <v>0.6863779458</v>
      </c>
      <c r="M104" s="106">
        <v>0.48907435179999997</v>
      </c>
      <c r="N104" s="106">
        <v>0.96327824760000003</v>
      </c>
      <c r="O104" s="119">
        <v>130</v>
      </c>
      <c r="P104" s="119">
        <v>25901</v>
      </c>
      <c r="Q104" s="114">
        <v>5.0225028413999997</v>
      </c>
      <c r="R104" s="106">
        <v>3.5903204322</v>
      </c>
      <c r="S104" s="106">
        <v>7.0259842451000001</v>
      </c>
      <c r="T104" s="106">
        <v>0.1052521723</v>
      </c>
      <c r="U104" s="108">
        <v>5.0191112312000001</v>
      </c>
      <c r="V104" s="106">
        <v>4.2264088439999998</v>
      </c>
      <c r="W104" s="106">
        <v>5.9604923426000003</v>
      </c>
      <c r="X104" s="106">
        <v>0.75771742050000002</v>
      </c>
      <c r="Y104" s="106">
        <v>0.5416519259</v>
      </c>
      <c r="Z104" s="106">
        <v>1.059971657</v>
      </c>
      <c r="AA104" s="119">
        <v>130</v>
      </c>
      <c r="AB104" s="119">
        <v>30390</v>
      </c>
      <c r="AC104" s="114">
        <v>4.1700710913999997</v>
      </c>
      <c r="AD104" s="106">
        <v>2.9841813449000001</v>
      </c>
      <c r="AE104" s="106">
        <v>5.8272239175999996</v>
      </c>
      <c r="AF104" s="106">
        <v>0.120207631</v>
      </c>
      <c r="AG104" s="108">
        <v>4.2777229351999999</v>
      </c>
      <c r="AH104" s="106">
        <v>3.6021130460999999</v>
      </c>
      <c r="AI104" s="106">
        <v>5.0800497586000004</v>
      </c>
      <c r="AJ104" s="106">
        <v>0.76698785530000002</v>
      </c>
      <c r="AK104" s="106">
        <v>0.54887094240000001</v>
      </c>
      <c r="AL104" s="106">
        <v>1.0717826812</v>
      </c>
      <c r="AM104" s="106">
        <v>0.34097189430000002</v>
      </c>
      <c r="AN104" s="106">
        <v>0.83027749770000003</v>
      </c>
      <c r="AO104" s="106">
        <v>0.56619283170000001</v>
      </c>
      <c r="AP104" s="106">
        <v>1.2175370027000001</v>
      </c>
      <c r="AQ104" s="106">
        <v>0.7056055336</v>
      </c>
      <c r="AR104" s="106">
        <v>1.0773824507</v>
      </c>
      <c r="AS104" s="106">
        <v>0.73185399210000002</v>
      </c>
      <c r="AT104" s="106">
        <v>1.5860444262</v>
      </c>
      <c r="AU104" s="105" t="s">
        <v>28</v>
      </c>
      <c r="AV104" s="105" t="s">
        <v>28</v>
      </c>
      <c r="AW104" s="105" t="s">
        <v>28</v>
      </c>
      <c r="AX104" s="105" t="s">
        <v>28</v>
      </c>
      <c r="AY104" s="105" t="s">
        <v>28</v>
      </c>
      <c r="AZ104" s="105" t="s">
        <v>28</v>
      </c>
      <c r="BA104" s="105" t="s">
        <v>28</v>
      </c>
      <c r="BB104" s="105" t="s">
        <v>28</v>
      </c>
      <c r="BC104" s="115" t="s">
        <v>28</v>
      </c>
      <c r="BD104" s="116">
        <v>119</v>
      </c>
      <c r="BE104" s="116">
        <v>130</v>
      </c>
      <c r="BF104" s="116">
        <v>130</v>
      </c>
    </row>
    <row r="105" spans="1:93" x14ac:dyDescent="0.3">
      <c r="A105" s="10"/>
      <c r="B105" s="3" t="s">
        <v>167</v>
      </c>
      <c r="C105" s="111">
        <v>25</v>
      </c>
      <c r="D105" s="118">
        <v>936</v>
      </c>
      <c r="E105" s="107">
        <v>28.609742428000001</v>
      </c>
      <c r="F105" s="112">
        <v>17.572435143</v>
      </c>
      <c r="G105" s="112">
        <v>46.579620591000001</v>
      </c>
      <c r="H105" s="112">
        <v>7.3600183000000003E-9</v>
      </c>
      <c r="I105" s="113">
        <v>26.709401709000002</v>
      </c>
      <c r="J105" s="112">
        <v>18.047782615999999</v>
      </c>
      <c r="K105" s="112">
        <v>39.527966114000002</v>
      </c>
      <c r="L105" s="112">
        <v>4.2123744948999997</v>
      </c>
      <c r="M105" s="112">
        <v>2.5872892003999999</v>
      </c>
      <c r="N105" s="112">
        <v>6.8581814831000001</v>
      </c>
      <c r="O105" s="118">
        <v>6</v>
      </c>
      <c r="P105" s="118">
        <v>916</v>
      </c>
      <c r="Q105" s="107">
        <v>6.8984302723999997</v>
      </c>
      <c r="R105" s="112">
        <v>2.9410177416000001</v>
      </c>
      <c r="S105" s="112">
        <v>16.180908925000001</v>
      </c>
      <c r="T105" s="112">
        <v>0.92687537909999995</v>
      </c>
      <c r="U105" s="113">
        <v>6.5502183405999999</v>
      </c>
      <c r="V105" s="112">
        <v>2.9427556475999999</v>
      </c>
      <c r="W105" s="112">
        <v>14.579994212000001</v>
      </c>
      <c r="X105" s="112">
        <v>1.0407282896000001</v>
      </c>
      <c r="Y105" s="112">
        <v>0.44369519489999998</v>
      </c>
      <c r="Z105" s="112">
        <v>2.4411248654</v>
      </c>
      <c r="AA105" s="118">
        <v>17</v>
      </c>
      <c r="AB105" s="118">
        <v>870</v>
      </c>
      <c r="AC105" s="107">
        <v>18.775394542000001</v>
      </c>
      <c r="AD105" s="112">
        <v>10.692399106</v>
      </c>
      <c r="AE105" s="112">
        <v>32.968788081</v>
      </c>
      <c r="AF105" s="112">
        <v>1.6007100000000001E-5</v>
      </c>
      <c r="AG105" s="113">
        <v>19.540229884999999</v>
      </c>
      <c r="AH105" s="112">
        <v>12.147389872</v>
      </c>
      <c r="AI105" s="112">
        <v>31.432314924</v>
      </c>
      <c r="AJ105" s="112">
        <v>3.4532983436000002</v>
      </c>
      <c r="AK105" s="112">
        <v>1.9666188126999999</v>
      </c>
      <c r="AL105" s="112">
        <v>6.0638438792000002</v>
      </c>
      <c r="AM105" s="112">
        <v>4.5816203200000002E-2</v>
      </c>
      <c r="AN105" s="112">
        <v>2.7216908486000002</v>
      </c>
      <c r="AO105" s="112">
        <v>1.0187839893999999</v>
      </c>
      <c r="AP105" s="112">
        <v>7.2710222700999996</v>
      </c>
      <c r="AQ105" s="112">
        <v>3.0625284999999999E-3</v>
      </c>
      <c r="AR105" s="112">
        <v>0.2411217189</v>
      </c>
      <c r="AS105" s="112">
        <v>9.4053781200000006E-2</v>
      </c>
      <c r="AT105" s="112">
        <v>0.61815359869999997</v>
      </c>
      <c r="AU105" s="111">
        <v>1</v>
      </c>
      <c r="AV105" s="111" t="s">
        <v>28</v>
      </c>
      <c r="AW105" s="111">
        <v>3</v>
      </c>
      <c r="AX105" s="111" t="s">
        <v>231</v>
      </c>
      <c r="AY105" s="111" t="s">
        <v>28</v>
      </c>
      <c r="AZ105" s="111" t="s">
        <v>28</v>
      </c>
      <c r="BA105" s="111" t="s">
        <v>28</v>
      </c>
      <c r="BB105" s="111" t="s">
        <v>28</v>
      </c>
      <c r="BC105" s="109" t="s">
        <v>460</v>
      </c>
      <c r="BD105" s="110">
        <v>25</v>
      </c>
      <c r="BE105" s="110">
        <v>6</v>
      </c>
      <c r="BF105" s="110">
        <v>17</v>
      </c>
      <c r="CO105" s="4"/>
    </row>
    <row r="106" spans="1:93" x14ac:dyDescent="0.3">
      <c r="A106" s="10"/>
      <c r="B106" t="s">
        <v>115</v>
      </c>
      <c r="C106" s="105">
        <v>197</v>
      </c>
      <c r="D106" s="119">
        <v>37461</v>
      </c>
      <c r="E106" s="114">
        <v>6.0900239333000004</v>
      </c>
      <c r="F106" s="106">
        <v>4.4488720966999997</v>
      </c>
      <c r="G106" s="106">
        <v>8.3365830039999995</v>
      </c>
      <c r="H106" s="106">
        <v>0.4960005844</v>
      </c>
      <c r="I106" s="108">
        <v>5.2588024878999997</v>
      </c>
      <c r="J106" s="106">
        <v>4.5734218343000004</v>
      </c>
      <c r="K106" s="106">
        <v>6.0468954338999996</v>
      </c>
      <c r="L106" s="106">
        <v>0.89666873280000003</v>
      </c>
      <c r="M106" s="106">
        <v>0.65503264829999996</v>
      </c>
      <c r="N106" s="106">
        <v>1.2274423549</v>
      </c>
      <c r="O106" s="119">
        <v>240</v>
      </c>
      <c r="P106" s="119">
        <v>37940</v>
      </c>
      <c r="Q106" s="114">
        <v>7.0578746118</v>
      </c>
      <c r="R106" s="106">
        <v>5.1849864708000002</v>
      </c>
      <c r="S106" s="106">
        <v>9.6072756053999999</v>
      </c>
      <c r="T106" s="106">
        <v>0.68992611380000002</v>
      </c>
      <c r="U106" s="108">
        <v>6.3257775435000001</v>
      </c>
      <c r="V106" s="106">
        <v>5.5740273048000004</v>
      </c>
      <c r="W106" s="106">
        <v>7.1789137982</v>
      </c>
      <c r="X106" s="106">
        <v>1.0647827814999999</v>
      </c>
      <c r="Y106" s="106">
        <v>0.78223043339999998</v>
      </c>
      <c r="Z106" s="106">
        <v>1.4493969083</v>
      </c>
      <c r="AA106" s="119">
        <v>160</v>
      </c>
      <c r="AB106" s="119">
        <v>35866</v>
      </c>
      <c r="AC106" s="114">
        <v>4.8103365910000004</v>
      </c>
      <c r="AD106" s="106">
        <v>3.4791015786999999</v>
      </c>
      <c r="AE106" s="106">
        <v>6.6509521482</v>
      </c>
      <c r="AF106" s="106">
        <v>0.4588441747</v>
      </c>
      <c r="AG106" s="108">
        <v>4.4610494619000001</v>
      </c>
      <c r="AH106" s="106">
        <v>3.820706242</v>
      </c>
      <c r="AI106" s="106">
        <v>5.2087130077000001</v>
      </c>
      <c r="AJ106" s="106">
        <v>0.88474984349999997</v>
      </c>
      <c r="AK106" s="106">
        <v>0.63990004</v>
      </c>
      <c r="AL106" s="106">
        <v>1.2232883833999999</v>
      </c>
      <c r="AM106" s="106">
        <v>3.1452625200000001E-2</v>
      </c>
      <c r="AN106" s="106">
        <v>0.68155597199999995</v>
      </c>
      <c r="AO106" s="106">
        <v>0.48063046539999998</v>
      </c>
      <c r="AP106" s="106">
        <v>0.96647752549999999</v>
      </c>
      <c r="AQ106" s="106">
        <v>0.3954486988</v>
      </c>
      <c r="AR106" s="106">
        <v>1.1589239532</v>
      </c>
      <c r="AS106" s="106">
        <v>0.82473772140000001</v>
      </c>
      <c r="AT106" s="106">
        <v>1.6285234619</v>
      </c>
      <c r="AU106" s="105" t="s">
        <v>28</v>
      </c>
      <c r="AV106" s="105" t="s">
        <v>28</v>
      </c>
      <c r="AW106" s="105" t="s">
        <v>28</v>
      </c>
      <c r="AX106" s="105" t="s">
        <v>28</v>
      </c>
      <c r="AY106" s="105" t="s">
        <v>28</v>
      </c>
      <c r="AZ106" s="105" t="s">
        <v>28</v>
      </c>
      <c r="BA106" s="105" t="s">
        <v>28</v>
      </c>
      <c r="BB106" s="105" t="s">
        <v>28</v>
      </c>
      <c r="BC106" s="115" t="s">
        <v>28</v>
      </c>
      <c r="BD106" s="116">
        <v>197</v>
      </c>
      <c r="BE106" s="116">
        <v>240</v>
      </c>
      <c r="BF106" s="116">
        <v>160</v>
      </c>
    </row>
    <row r="107" spans="1:93" x14ac:dyDescent="0.3">
      <c r="A107" s="10"/>
      <c r="B107" t="s">
        <v>116</v>
      </c>
      <c r="C107" s="105">
        <v>357</v>
      </c>
      <c r="D107" s="119">
        <v>34343</v>
      </c>
      <c r="E107" s="114">
        <v>11.596894995</v>
      </c>
      <c r="F107" s="106">
        <v>8.6025458688000001</v>
      </c>
      <c r="G107" s="106">
        <v>15.633508449000001</v>
      </c>
      <c r="H107" s="106">
        <v>4.4670240000000002E-4</v>
      </c>
      <c r="I107" s="108">
        <v>10.395131468000001</v>
      </c>
      <c r="J107" s="106">
        <v>9.3708637478999997</v>
      </c>
      <c r="K107" s="106">
        <v>11.531355181</v>
      </c>
      <c r="L107" s="106">
        <v>1.707476564</v>
      </c>
      <c r="M107" s="106">
        <v>1.2666015745999999</v>
      </c>
      <c r="N107" s="106">
        <v>2.3018100363</v>
      </c>
      <c r="O107" s="119">
        <v>467</v>
      </c>
      <c r="P107" s="119">
        <v>35959</v>
      </c>
      <c r="Q107" s="114">
        <v>13.83731586</v>
      </c>
      <c r="R107" s="106">
        <v>10.311000634000001</v>
      </c>
      <c r="S107" s="106">
        <v>18.569614821999998</v>
      </c>
      <c r="T107" s="106">
        <v>9.3943073000000004E-7</v>
      </c>
      <c r="U107" s="108">
        <v>12.987012987</v>
      </c>
      <c r="V107" s="106">
        <v>11.860974300000001</v>
      </c>
      <c r="W107" s="106">
        <v>14.219953779000001</v>
      </c>
      <c r="X107" s="106">
        <v>2.0875598504999999</v>
      </c>
      <c r="Y107" s="106">
        <v>1.5555640386</v>
      </c>
      <c r="Z107" s="106">
        <v>2.8014958056000001</v>
      </c>
      <c r="AA107" s="119">
        <v>363</v>
      </c>
      <c r="AB107" s="119">
        <v>33373</v>
      </c>
      <c r="AC107" s="114">
        <v>11.649292195999999</v>
      </c>
      <c r="AD107" s="106">
        <v>8.6355129588999997</v>
      </c>
      <c r="AE107" s="106">
        <v>15.714875227</v>
      </c>
      <c r="AF107" s="106">
        <v>6.0662293E-7</v>
      </c>
      <c r="AG107" s="108">
        <v>10.877056303</v>
      </c>
      <c r="AH107" s="106">
        <v>9.8137475518000006</v>
      </c>
      <c r="AI107" s="106">
        <v>12.055573387999999</v>
      </c>
      <c r="AJ107" s="106">
        <v>2.1426171022</v>
      </c>
      <c r="AK107" s="106">
        <v>1.5883023140000001</v>
      </c>
      <c r="AL107" s="106">
        <v>2.8903868023000001</v>
      </c>
      <c r="AM107" s="106">
        <v>0.28132108179999998</v>
      </c>
      <c r="AN107" s="106">
        <v>0.84187513780000001</v>
      </c>
      <c r="AO107" s="106">
        <v>0.61553915849999996</v>
      </c>
      <c r="AP107" s="106">
        <v>1.151435677</v>
      </c>
      <c r="AQ107" s="106">
        <v>0.26810014679999999</v>
      </c>
      <c r="AR107" s="106">
        <v>1.1931914418</v>
      </c>
      <c r="AS107" s="106">
        <v>0.87286766709999997</v>
      </c>
      <c r="AT107" s="106">
        <v>1.6310671944999999</v>
      </c>
      <c r="AU107" s="105">
        <v>1</v>
      </c>
      <c r="AV107" s="105">
        <v>2</v>
      </c>
      <c r="AW107" s="105">
        <v>3</v>
      </c>
      <c r="AX107" s="105" t="s">
        <v>28</v>
      </c>
      <c r="AY107" s="105" t="s">
        <v>28</v>
      </c>
      <c r="AZ107" s="105" t="s">
        <v>28</v>
      </c>
      <c r="BA107" s="105" t="s">
        <v>28</v>
      </c>
      <c r="BB107" s="105" t="s">
        <v>28</v>
      </c>
      <c r="BC107" s="115" t="s">
        <v>234</v>
      </c>
      <c r="BD107" s="116">
        <v>357</v>
      </c>
      <c r="BE107" s="116">
        <v>467</v>
      </c>
      <c r="BF107" s="116">
        <v>363</v>
      </c>
    </row>
    <row r="108" spans="1:93" x14ac:dyDescent="0.3">
      <c r="A108" s="10"/>
      <c r="B108" t="s">
        <v>117</v>
      </c>
      <c r="C108" s="105">
        <v>187</v>
      </c>
      <c r="D108" s="119">
        <v>28861</v>
      </c>
      <c r="E108" s="114">
        <v>7.2207442520000003</v>
      </c>
      <c r="F108" s="106">
        <v>5.2693157271000004</v>
      </c>
      <c r="G108" s="106">
        <v>9.8948611647</v>
      </c>
      <c r="H108" s="106">
        <v>0.70323658629999997</v>
      </c>
      <c r="I108" s="108">
        <v>6.4793319704999996</v>
      </c>
      <c r="J108" s="106">
        <v>5.6141525609</v>
      </c>
      <c r="K108" s="106">
        <v>7.4778414600999996</v>
      </c>
      <c r="L108" s="106">
        <v>1.0631510926000001</v>
      </c>
      <c r="M108" s="106">
        <v>0.77583121310000003</v>
      </c>
      <c r="N108" s="106">
        <v>1.4568764784999999</v>
      </c>
      <c r="O108" s="119">
        <v>252</v>
      </c>
      <c r="P108" s="119">
        <v>30584</v>
      </c>
      <c r="Q108" s="114">
        <v>9.1839506284999999</v>
      </c>
      <c r="R108" s="106">
        <v>6.7580160492000001</v>
      </c>
      <c r="S108" s="106">
        <v>12.480726375</v>
      </c>
      <c r="T108" s="106">
        <v>3.7192158199999999E-2</v>
      </c>
      <c r="U108" s="108">
        <v>8.2396024064999995</v>
      </c>
      <c r="V108" s="106">
        <v>7.2825856099999999</v>
      </c>
      <c r="W108" s="106">
        <v>9.3223823861999993</v>
      </c>
      <c r="X108" s="106">
        <v>1.3855321939</v>
      </c>
      <c r="Y108" s="106">
        <v>1.0195447669</v>
      </c>
      <c r="Z108" s="106">
        <v>1.8828986451</v>
      </c>
      <c r="AA108" s="119">
        <v>197</v>
      </c>
      <c r="AB108" s="119">
        <v>29908</v>
      </c>
      <c r="AC108" s="114">
        <v>7.0006956490999999</v>
      </c>
      <c r="AD108" s="106">
        <v>5.1052197758000002</v>
      </c>
      <c r="AE108" s="106">
        <v>9.5999274708000009</v>
      </c>
      <c r="AF108" s="106">
        <v>0.1166051743</v>
      </c>
      <c r="AG108" s="108">
        <v>6.5868663903</v>
      </c>
      <c r="AH108" s="106">
        <v>5.7283989345000004</v>
      </c>
      <c r="AI108" s="106">
        <v>7.5739852162999997</v>
      </c>
      <c r="AJ108" s="106">
        <v>1.2876155883</v>
      </c>
      <c r="AK108" s="106">
        <v>0.93898676569999995</v>
      </c>
      <c r="AL108" s="106">
        <v>1.7656839946</v>
      </c>
      <c r="AM108" s="106">
        <v>0.1178255274</v>
      </c>
      <c r="AN108" s="106">
        <v>0.76227496559999997</v>
      </c>
      <c r="AO108" s="106">
        <v>0.54246767080000002</v>
      </c>
      <c r="AP108" s="106">
        <v>1.0711479309</v>
      </c>
      <c r="AQ108" s="106">
        <v>0.1651943152</v>
      </c>
      <c r="AR108" s="106">
        <v>1.2718842141</v>
      </c>
      <c r="AS108" s="106">
        <v>0.90560640920000002</v>
      </c>
      <c r="AT108" s="106">
        <v>1.7863052180000001</v>
      </c>
      <c r="AU108" s="105" t="s">
        <v>28</v>
      </c>
      <c r="AV108" s="105" t="s">
        <v>28</v>
      </c>
      <c r="AW108" s="105" t="s">
        <v>28</v>
      </c>
      <c r="AX108" s="105" t="s">
        <v>28</v>
      </c>
      <c r="AY108" s="105" t="s">
        <v>28</v>
      </c>
      <c r="AZ108" s="105" t="s">
        <v>28</v>
      </c>
      <c r="BA108" s="105" t="s">
        <v>28</v>
      </c>
      <c r="BB108" s="105" t="s">
        <v>28</v>
      </c>
      <c r="BC108" s="115" t="s">
        <v>28</v>
      </c>
      <c r="BD108" s="116">
        <v>187</v>
      </c>
      <c r="BE108" s="116">
        <v>252</v>
      </c>
      <c r="BF108" s="116">
        <v>197</v>
      </c>
    </row>
    <row r="109" spans="1:93" x14ac:dyDescent="0.3">
      <c r="A109" s="10"/>
      <c r="B109" t="s">
        <v>118</v>
      </c>
      <c r="C109" s="105">
        <v>208</v>
      </c>
      <c r="D109" s="119">
        <v>16020</v>
      </c>
      <c r="E109" s="114">
        <v>14.975678506</v>
      </c>
      <c r="F109" s="106">
        <v>10.965093688</v>
      </c>
      <c r="G109" s="106">
        <v>20.453171955999998</v>
      </c>
      <c r="H109" s="106">
        <v>6.6340527999999996E-7</v>
      </c>
      <c r="I109" s="108">
        <v>12.983770287</v>
      </c>
      <c r="J109" s="106">
        <v>11.33393233</v>
      </c>
      <c r="K109" s="106">
        <v>14.873768957999999</v>
      </c>
      <c r="L109" s="106">
        <v>2.2049540061999999</v>
      </c>
      <c r="M109" s="106">
        <v>1.6144528774</v>
      </c>
      <c r="N109" s="106">
        <v>3.0114364051</v>
      </c>
      <c r="O109" s="119">
        <v>280</v>
      </c>
      <c r="P109" s="119">
        <v>16485</v>
      </c>
      <c r="Q109" s="114">
        <v>19.605722368999999</v>
      </c>
      <c r="R109" s="106">
        <v>14.471014454000001</v>
      </c>
      <c r="S109" s="106">
        <v>26.562363739999999</v>
      </c>
      <c r="T109" s="106">
        <v>2.5739320000000001E-12</v>
      </c>
      <c r="U109" s="108">
        <v>16.985138004</v>
      </c>
      <c r="V109" s="106">
        <v>15.107759337999999</v>
      </c>
      <c r="W109" s="106">
        <v>19.095810740000001</v>
      </c>
      <c r="X109" s="106">
        <v>2.9578076609999999</v>
      </c>
      <c r="Y109" s="106">
        <v>2.1831624771999998</v>
      </c>
      <c r="Z109" s="106">
        <v>4.0073179394</v>
      </c>
      <c r="AA109" s="119">
        <v>254</v>
      </c>
      <c r="AB109" s="119">
        <v>15413</v>
      </c>
      <c r="AC109" s="114">
        <v>17.993943915999999</v>
      </c>
      <c r="AD109" s="106">
        <v>13.237074393</v>
      </c>
      <c r="AE109" s="106">
        <v>24.460240083999999</v>
      </c>
      <c r="AF109" s="106">
        <v>2.1647959999999999E-14</v>
      </c>
      <c r="AG109" s="108">
        <v>16.479595147000001</v>
      </c>
      <c r="AH109" s="106">
        <v>14.572612047</v>
      </c>
      <c r="AI109" s="106">
        <v>18.636127506000001</v>
      </c>
      <c r="AJ109" s="106">
        <v>3.3095686261999999</v>
      </c>
      <c r="AK109" s="106">
        <v>2.4346528097000002</v>
      </c>
      <c r="AL109" s="106">
        <v>4.4988938249999997</v>
      </c>
      <c r="AM109" s="106">
        <v>0.60956357250000004</v>
      </c>
      <c r="AN109" s="106">
        <v>0.91779040720000005</v>
      </c>
      <c r="AO109" s="106">
        <v>0.66032788129999997</v>
      </c>
      <c r="AP109" s="106">
        <v>1.2756378390000001</v>
      </c>
      <c r="AQ109" s="106">
        <v>0.1135914593</v>
      </c>
      <c r="AR109" s="106">
        <v>1.3091708906999999</v>
      </c>
      <c r="AS109" s="106">
        <v>0.93771553249999995</v>
      </c>
      <c r="AT109" s="106">
        <v>1.8277701091</v>
      </c>
      <c r="AU109" s="105">
        <v>1</v>
      </c>
      <c r="AV109" s="105">
        <v>2</v>
      </c>
      <c r="AW109" s="105">
        <v>3</v>
      </c>
      <c r="AX109" s="105" t="s">
        <v>28</v>
      </c>
      <c r="AY109" s="105" t="s">
        <v>28</v>
      </c>
      <c r="AZ109" s="105" t="s">
        <v>28</v>
      </c>
      <c r="BA109" s="105" t="s">
        <v>28</v>
      </c>
      <c r="BB109" s="105" t="s">
        <v>28</v>
      </c>
      <c r="BC109" s="115" t="s">
        <v>234</v>
      </c>
      <c r="BD109" s="116">
        <v>208</v>
      </c>
      <c r="BE109" s="116">
        <v>280</v>
      </c>
      <c r="BF109" s="116">
        <v>254</v>
      </c>
      <c r="CO109" s="4"/>
    </row>
    <row r="110" spans="1:93" s="3" customFormat="1" x14ac:dyDescent="0.3">
      <c r="A110" s="10" t="s">
        <v>241</v>
      </c>
      <c r="B110" s="3" t="s">
        <v>201</v>
      </c>
      <c r="C110" s="111">
        <v>273</v>
      </c>
      <c r="D110" s="118">
        <v>63708</v>
      </c>
      <c r="E110" s="107">
        <v>4.6146746866999999</v>
      </c>
      <c r="F110" s="112">
        <v>3.8786533085000001</v>
      </c>
      <c r="G110" s="112">
        <v>5.4903650236999999</v>
      </c>
      <c r="H110" s="112">
        <v>3.4166199999999998E-5</v>
      </c>
      <c r="I110" s="113">
        <v>4.2851761159999997</v>
      </c>
      <c r="J110" s="112">
        <v>3.8058495375999999</v>
      </c>
      <c r="K110" s="112">
        <v>4.8248713366000002</v>
      </c>
      <c r="L110" s="112">
        <v>0.69256756259999996</v>
      </c>
      <c r="M110" s="112">
        <v>0.58210592309999998</v>
      </c>
      <c r="N110" s="112">
        <v>0.82399063429999997</v>
      </c>
      <c r="O110" s="118">
        <v>281</v>
      </c>
      <c r="P110" s="118">
        <v>72857</v>
      </c>
      <c r="Q110" s="107">
        <v>4.0373395988</v>
      </c>
      <c r="R110" s="112">
        <v>3.3942565501000002</v>
      </c>
      <c r="S110" s="112">
        <v>4.8022625265999999</v>
      </c>
      <c r="T110" s="112">
        <v>4.5155782999999998E-8</v>
      </c>
      <c r="U110" s="113">
        <v>3.8568703075999999</v>
      </c>
      <c r="V110" s="112">
        <v>3.4312835522</v>
      </c>
      <c r="W110" s="112">
        <v>4.3352431657999997</v>
      </c>
      <c r="X110" s="112">
        <v>0.61621095439999996</v>
      </c>
      <c r="Y110" s="112">
        <v>0.51805849299999995</v>
      </c>
      <c r="Z110" s="112">
        <v>0.73295958940000006</v>
      </c>
      <c r="AA110" s="118">
        <v>219</v>
      </c>
      <c r="AB110" s="118">
        <v>81957</v>
      </c>
      <c r="AC110" s="107">
        <v>2.6789612914999998</v>
      </c>
      <c r="AD110" s="112">
        <v>2.2243799305</v>
      </c>
      <c r="AE110" s="112">
        <v>3.2264423459999998</v>
      </c>
      <c r="AF110" s="112">
        <v>8.6362239999999998E-14</v>
      </c>
      <c r="AG110" s="113">
        <v>2.6721329478000002</v>
      </c>
      <c r="AH110" s="112">
        <v>2.3406646274999998</v>
      </c>
      <c r="AI110" s="112">
        <v>3.0505414601999998</v>
      </c>
      <c r="AJ110" s="112">
        <v>0.49273279289999999</v>
      </c>
      <c r="AK110" s="112">
        <v>0.40912309530000002</v>
      </c>
      <c r="AL110" s="112">
        <v>0.59342923439999995</v>
      </c>
      <c r="AM110" s="112">
        <v>2.7901880000000002E-4</v>
      </c>
      <c r="AN110" s="112">
        <v>0.66354618580000002</v>
      </c>
      <c r="AO110" s="112">
        <v>0.53186333789999996</v>
      </c>
      <c r="AP110" s="112">
        <v>0.82783209390000001</v>
      </c>
      <c r="AQ110" s="112">
        <v>0.2151594268</v>
      </c>
      <c r="AR110" s="112">
        <v>0.87489148699999997</v>
      </c>
      <c r="AS110" s="112">
        <v>0.7082217032</v>
      </c>
      <c r="AT110" s="112">
        <v>1.0807846055000001</v>
      </c>
      <c r="AU110" s="111">
        <v>1</v>
      </c>
      <c r="AV110" s="111">
        <v>2</v>
      </c>
      <c r="AW110" s="111">
        <v>3</v>
      </c>
      <c r="AX110" s="111" t="s">
        <v>28</v>
      </c>
      <c r="AY110" s="111" t="s">
        <v>232</v>
      </c>
      <c r="AZ110" s="111" t="s">
        <v>28</v>
      </c>
      <c r="BA110" s="111" t="s">
        <v>28</v>
      </c>
      <c r="BB110" s="111" t="s">
        <v>28</v>
      </c>
      <c r="BC110" s="109" t="s">
        <v>238</v>
      </c>
      <c r="BD110" s="110">
        <v>273</v>
      </c>
      <c r="BE110" s="110">
        <v>281</v>
      </c>
      <c r="BF110" s="110">
        <v>219</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5">
        <v>162</v>
      </c>
      <c r="D111" s="119">
        <v>27233</v>
      </c>
      <c r="E111" s="114">
        <v>5.7704957161000001</v>
      </c>
      <c r="F111" s="106">
        <v>4.7108854131999998</v>
      </c>
      <c r="G111" s="106">
        <v>7.0684421057</v>
      </c>
      <c r="H111" s="106">
        <v>0.16467694999999999</v>
      </c>
      <c r="I111" s="108">
        <v>5.9486652222999998</v>
      </c>
      <c r="J111" s="106">
        <v>5.0996787533000001</v>
      </c>
      <c r="K111" s="106">
        <v>6.9389896186</v>
      </c>
      <c r="L111" s="106">
        <v>0.86603247780000003</v>
      </c>
      <c r="M111" s="106">
        <v>0.70700680979999997</v>
      </c>
      <c r="N111" s="106">
        <v>1.0608274804</v>
      </c>
      <c r="O111" s="119">
        <v>131</v>
      </c>
      <c r="P111" s="119">
        <v>28541</v>
      </c>
      <c r="Q111" s="114">
        <v>4.1965389418000001</v>
      </c>
      <c r="R111" s="106">
        <v>3.3741590026999999</v>
      </c>
      <c r="S111" s="106">
        <v>5.2193566090000001</v>
      </c>
      <c r="T111" s="106">
        <v>6.2498999999999999E-5</v>
      </c>
      <c r="U111" s="108">
        <v>4.5898882309999998</v>
      </c>
      <c r="V111" s="106">
        <v>3.8675174863000001</v>
      </c>
      <c r="W111" s="106">
        <v>5.4471826042</v>
      </c>
      <c r="X111" s="106">
        <v>0.64050922720000003</v>
      </c>
      <c r="Y111" s="106">
        <v>0.51499104510000004</v>
      </c>
      <c r="Z111" s="106">
        <v>0.79661981329999998</v>
      </c>
      <c r="AA111" s="119">
        <v>113</v>
      </c>
      <c r="AB111" s="119">
        <v>30671</v>
      </c>
      <c r="AC111" s="114">
        <v>3.3086994838999999</v>
      </c>
      <c r="AD111" s="106">
        <v>2.6273009423999998</v>
      </c>
      <c r="AE111" s="106">
        <v>4.1668208227000001</v>
      </c>
      <c r="AF111" s="106">
        <v>2.4282199999999999E-5</v>
      </c>
      <c r="AG111" s="108">
        <v>3.6842620065</v>
      </c>
      <c r="AH111" s="106">
        <v>3.0639113963</v>
      </c>
      <c r="AI111" s="106">
        <v>4.4302150996999998</v>
      </c>
      <c r="AJ111" s="106">
        <v>0.60855852710000002</v>
      </c>
      <c r="AK111" s="106">
        <v>0.48323106989999998</v>
      </c>
      <c r="AL111" s="106">
        <v>0.76639004379999998</v>
      </c>
      <c r="AM111" s="106">
        <v>0.1098171827</v>
      </c>
      <c r="AN111" s="106">
        <v>0.78843531060000005</v>
      </c>
      <c r="AO111" s="106">
        <v>0.58915416539999999</v>
      </c>
      <c r="AP111" s="106">
        <v>1.0551232180000001</v>
      </c>
      <c r="AQ111" s="106">
        <v>2.08874977E-2</v>
      </c>
      <c r="AR111" s="106">
        <v>0.72724063029999997</v>
      </c>
      <c r="AS111" s="106">
        <v>0.55503054780000005</v>
      </c>
      <c r="AT111" s="106">
        <v>0.95288256930000004</v>
      </c>
      <c r="AU111" s="105" t="s">
        <v>28</v>
      </c>
      <c r="AV111" s="105">
        <v>2</v>
      </c>
      <c r="AW111" s="105">
        <v>3</v>
      </c>
      <c r="AX111" s="105" t="s">
        <v>231</v>
      </c>
      <c r="AY111" s="105" t="s">
        <v>28</v>
      </c>
      <c r="AZ111" s="105" t="s">
        <v>28</v>
      </c>
      <c r="BA111" s="105" t="s">
        <v>28</v>
      </c>
      <c r="BB111" s="105" t="s">
        <v>28</v>
      </c>
      <c r="BC111" s="115" t="s">
        <v>440</v>
      </c>
      <c r="BD111" s="116">
        <v>162</v>
      </c>
      <c r="BE111" s="116">
        <v>131</v>
      </c>
      <c r="BF111" s="116">
        <v>113</v>
      </c>
    </row>
    <row r="112" spans="1:93" x14ac:dyDescent="0.3">
      <c r="A112" s="10"/>
      <c r="B112" t="s">
        <v>203</v>
      </c>
      <c r="C112" s="105">
        <v>331</v>
      </c>
      <c r="D112" s="119">
        <v>46180</v>
      </c>
      <c r="E112" s="114">
        <v>7.7473672769000004</v>
      </c>
      <c r="F112" s="106">
        <v>6.5578433006000001</v>
      </c>
      <c r="G112" s="106">
        <v>9.1526584233000001</v>
      </c>
      <c r="H112" s="106">
        <v>7.6283537900000004E-2</v>
      </c>
      <c r="I112" s="108">
        <v>7.1676050238000002</v>
      </c>
      <c r="J112" s="106">
        <v>6.4355815369</v>
      </c>
      <c r="K112" s="106">
        <v>7.9828934622999999</v>
      </c>
      <c r="L112" s="106">
        <v>1.162720156</v>
      </c>
      <c r="M112" s="106">
        <v>0.98419712309999996</v>
      </c>
      <c r="N112" s="106">
        <v>1.3736253942000001</v>
      </c>
      <c r="O112" s="119">
        <v>247</v>
      </c>
      <c r="P112" s="119">
        <v>49921</v>
      </c>
      <c r="Q112" s="114">
        <v>5.0215820058</v>
      </c>
      <c r="R112" s="106">
        <v>4.1973840502000002</v>
      </c>
      <c r="S112" s="106">
        <v>6.0076193981000001</v>
      </c>
      <c r="T112" s="106">
        <v>3.6370087E-3</v>
      </c>
      <c r="U112" s="108">
        <v>4.9478175517</v>
      </c>
      <c r="V112" s="106">
        <v>4.3677022014000002</v>
      </c>
      <c r="W112" s="106">
        <v>5.6049834436000001</v>
      </c>
      <c r="X112" s="106">
        <v>0.76643387669999996</v>
      </c>
      <c r="Y112" s="106">
        <v>0.64063821440000002</v>
      </c>
      <c r="Z112" s="106">
        <v>0.91693076399999995</v>
      </c>
      <c r="AA112" s="119">
        <v>226</v>
      </c>
      <c r="AB112" s="119">
        <v>54149</v>
      </c>
      <c r="AC112" s="114">
        <v>4.2203669368999996</v>
      </c>
      <c r="AD112" s="106">
        <v>3.5089314348</v>
      </c>
      <c r="AE112" s="106">
        <v>5.0760459169000001</v>
      </c>
      <c r="AF112" s="106">
        <v>7.1629195E-3</v>
      </c>
      <c r="AG112" s="108">
        <v>4.1736689504999998</v>
      </c>
      <c r="AH112" s="106">
        <v>3.6635060582999999</v>
      </c>
      <c r="AI112" s="106">
        <v>4.7548747651000003</v>
      </c>
      <c r="AJ112" s="106">
        <v>0.77623860950000001</v>
      </c>
      <c r="AK112" s="106">
        <v>0.64538655020000002</v>
      </c>
      <c r="AL112" s="106">
        <v>0.933620911</v>
      </c>
      <c r="AM112" s="106">
        <v>0.1293824626</v>
      </c>
      <c r="AN112" s="106">
        <v>0.84044568659999996</v>
      </c>
      <c r="AO112" s="106">
        <v>0.67134636650000001</v>
      </c>
      <c r="AP112" s="106">
        <v>1.0521378940999999</v>
      </c>
      <c r="AQ112" s="106">
        <v>5.40163E-5</v>
      </c>
      <c r="AR112" s="106">
        <v>0.64816625139999995</v>
      </c>
      <c r="AS112" s="106">
        <v>0.52513650990000005</v>
      </c>
      <c r="AT112" s="106">
        <v>0.80001957869999996</v>
      </c>
      <c r="AU112" s="105" t="s">
        <v>28</v>
      </c>
      <c r="AV112" s="105">
        <v>2</v>
      </c>
      <c r="AW112" s="105">
        <v>3</v>
      </c>
      <c r="AX112" s="105" t="s">
        <v>231</v>
      </c>
      <c r="AY112" s="105" t="s">
        <v>28</v>
      </c>
      <c r="AZ112" s="105" t="s">
        <v>28</v>
      </c>
      <c r="BA112" s="105" t="s">
        <v>28</v>
      </c>
      <c r="BB112" s="105" t="s">
        <v>28</v>
      </c>
      <c r="BC112" s="115" t="s">
        <v>440</v>
      </c>
      <c r="BD112" s="116">
        <v>331</v>
      </c>
      <c r="BE112" s="116">
        <v>247</v>
      </c>
      <c r="BF112" s="116">
        <v>226</v>
      </c>
    </row>
    <row r="113" spans="1:93" x14ac:dyDescent="0.3">
      <c r="A113" s="10"/>
      <c r="B113" t="s">
        <v>204</v>
      </c>
      <c r="C113" s="105">
        <v>337</v>
      </c>
      <c r="D113" s="119">
        <v>37231</v>
      </c>
      <c r="E113" s="114">
        <v>9.4207001499</v>
      </c>
      <c r="F113" s="106">
        <v>7.9698530930000002</v>
      </c>
      <c r="G113" s="106">
        <v>11.135662136000001</v>
      </c>
      <c r="H113" s="106">
        <v>4.9370299999999997E-5</v>
      </c>
      <c r="I113" s="108">
        <v>9.0515967875999994</v>
      </c>
      <c r="J113" s="106">
        <v>8.1349951245999996</v>
      </c>
      <c r="K113" s="106">
        <v>10.071475539</v>
      </c>
      <c r="L113" s="106">
        <v>1.4138529331</v>
      </c>
      <c r="M113" s="106">
        <v>1.1961106915999999</v>
      </c>
      <c r="N113" s="106">
        <v>1.671233382</v>
      </c>
      <c r="O113" s="119">
        <v>362</v>
      </c>
      <c r="P113" s="119">
        <v>39368</v>
      </c>
      <c r="Q113" s="114">
        <v>8.9932074975000003</v>
      </c>
      <c r="R113" s="106">
        <v>7.6187193024999997</v>
      </c>
      <c r="S113" s="106">
        <v>10.615666214000001</v>
      </c>
      <c r="T113" s="106">
        <v>1.8211369999999999E-4</v>
      </c>
      <c r="U113" s="108">
        <v>9.1952855110999998</v>
      </c>
      <c r="V113" s="106">
        <v>8.2952037661000002</v>
      </c>
      <c r="W113" s="106">
        <v>10.193031782</v>
      </c>
      <c r="X113" s="106">
        <v>1.3726150202</v>
      </c>
      <c r="Y113" s="106">
        <v>1.1628296748</v>
      </c>
      <c r="Z113" s="106">
        <v>1.6202476034</v>
      </c>
      <c r="AA113" s="119">
        <v>288</v>
      </c>
      <c r="AB113" s="119">
        <v>42581</v>
      </c>
      <c r="AC113" s="114">
        <v>6.8652141926999999</v>
      </c>
      <c r="AD113" s="106">
        <v>5.7654690302000002</v>
      </c>
      <c r="AE113" s="106">
        <v>8.1747323008000006</v>
      </c>
      <c r="AF113" s="106">
        <v>8.8285195999999993E-3</v>
      </c>
      <c r="AG113" s="108">
        <v>6.7635800005000002</v>
      </c>
      <c r="AH113" s="106">
        <v>6.0258608592999998</v>
      </c>
      <c r="AI113" s="106">
        <v>7.5916147902000004</v>
      </c>
      <c r="AJ113" s="106">
        <v>1.2626969168</v>
      </c>
      <c r="AK113" s="106">
        <v>1.0604243019999999</v>
      </c>
      <c r="AL113" s="106">
        <v>1.5035523995</v>
      </c>
      <c r="AM113" s="106">
        <v>1.00487674E-2</v>
      </c>
      <c r="AN113" s="106">
        <v>0.76337771529999998</v>
      </c>
      <c r="AO113" s="106">
        <v>0.62152259009999999</v>
      </c>
      <c r="AP113" s="106">
        <v>0.93760958260000005</v>
      </c>
      <c r="AQ113" s="106">
        <v>0.64847084180000003</v>
      </c>
      <c r="AR113" s="106">
        <v>0.95462198720000002</v>
      </c>
      <c r="AS113" s="106">
        <v>0.78184774639999999</v>
      </c>
      <c r="AT113" s="106">
        <v>1.1655762167999999</v>
      </c>
      <c r="AU113" s="105">
        <v>1</v>
      </c>
      <c r="AV113" s="105">
        <v>2</v>
      </c>
      <c r="AW113" s="105">
        <v>3</v>
      </c>
      <c r="AX113" s="105" t="s">
        <v>28</v>
      </c>
      <c r="AY113" s="105" t="s">
        <v>232</v>
      </c>
      <c r="AZ113" s="105" t="s">
        <v>28</v>
      </c>
      <c r="BA113" s="105" t="s">
        <v>28</v>
      </c>
      <c r="BB113" s="105" t="s">
        <v>28</v>
      </c>
      <c r="BC113" s="115" t="s">
        <v>238</v>
      </c>
      <c r="BD113" s="116">
        <v>337</v>
      </c>
      <c r="BE113" s="116">
        <v>362</v>
      </c>
      <c r="BF113" s="116">
        <v>288</v>
      </c>
      <c r="BQ113" s="52"/>
      <c r="CO113" s="4"/>
    </row>
    <row r="114" spans="1:93" s="3" customFormat="1" x14ac:dyDescent="0.3">
      <c r="A114" s="10"/>
      <c r="B114" s="3" t="s">
        <v>119</v>
      </c>
      <c r="C114" s="111">
        <v>215</v>
      </c>
      <c r="D114" s="118">
        <v>53873</v>
      </c>
      <c r="E114" s="107">
        <v>3.7078903487999999</v>
      </c>
      <c r="F114" s="112">
        <v>3.0687112565999999</v>
      </c>
      <c r="G114" s="112">
        <v>4.4802034758999998</v>
      </c>
      <c r="H114" s="112">
        <v>1.2660076999999999E-9</v>
      </c>
      <c r="I114" s="113">
        <v>3.9908674103999999</v>
      </c>
      <c r="J114" s="112">
        <v>3.4915304661</v>
      </c>
      <c r="K114" s="112">
        <v>4.5616164148999996</v>
      </c>
      <c r="L114" s="112">
        <v>0.55647792220000003</v>
      </c>
      <c r="M114" s="112">
        <v>0.46055031390000001</v>
      </c>
      <c r="N114" s="112">
        <v>0.67238620530000004</v>
      </c>
      <c r="O114" s="118">
        <v>242</v>
      </c>
      <c r="P114" s="118">
        <v>55927</v>
      </c>
      <c r="Q114" s="107">
        <v>3.5483123128999998</v>
      </c>
      <c r="R114" s="112">
        <v>2.9467251236999998</v>
      </c>
      <c r="S114" s="112">
        <v>4.2727162328999997</v>
      </c>
      <c r="T114" s="112">
        <v>9.7916219999999999E-11</v>
      </c>
      <c r="U114" s="113">
        <v>4.3270692151999999</v>
      </c>
      <c r="V114" s="112">
        <v>3.8148418171</v>
      </c>
      <c r="W114" s="112">
        <v>4.9080745391000002</v>
      </c>
      <c r="X114" s="112">
        <v>0.54157171159999995</v>
      </c>
      <c r="Y114" s="112">
        <v>0.44975267899999999</v>
      </c>
      <c r="Z114" s="112">
        <v>0.65213601259999998</v>
      </c>
      <c r="AA114" s="118">
        <v>187</v>
      </c>
      <c r="AB114" s="118">
        <v>58739</v>
      </c>
      <c r="AC114" s="107">
        <v>2.5930500243000001</v>
      </c>
      <c r="AD114" s="112">
        <v>2.1211541720999998</v>
      </c>
      <c r="AE114" s="112">
        <v>3.1699291437000001</v>
      </c>
      <c r="AF114" s="112">
        <v>5.0468619999999997E-13</v>
      </c>
      <c r="AG114" s="113">
        <v>3.1835747969999999</v>
      </c>
      <c r="AH114" s="112">
        <v>2.7584748984999998</v>
      </c>
      <c r="AI114" s="112">
        <v>3.6741855050000001</v>
      </c>
      <c r="AJ114" s="112">
        <v>0.476931408</v>
      </c>
      <c r="AK114" s="112">
        <v>0.39013711130000001</v>
      </c>
      <c r="AL114" s="112">
        <v>0.58303494170000003</v>
      </c>
      <c r="AM114" s="112">
        <v>1.13731154E-2</v>
      </c>
      <c r="AN114" s="112">
        <v>0.73078404480000003</v>
      </c>
      <c r="AO114" s="112">
        <v>0.57320562750000004</v>
      </c>
      <c r="AP114" s="112">
        <v>0.93168192090000002</v>
      </c>
      <c r="AQ114" s="112">
        <v>0.71212948779999996</v>
      </c>
      <c r="AR114" s="112">
        <v>0.95696257959999997</v>
      </c>
      <c r="AS114" s="112">
        <v>0.75755959299999998</v>
      </c>
      <c r="AT114" s="112">
        <v>1.2088519334000001</v>
      </c>
      <c r="AU114" s="111">
        <v>1</v>
      </c>
      <c r="AV114" s="111">
        <v>2</v>
      </c>
      <c r="AW114" s="111">
        <v>3</v>
      </c>
      <c r="AX114" s="111" t="s">
        <v>28</v>
      </c>
      <c r="AY114" s="111" t="s">
        <v>232</v>
      </c>
      <c r="AZ114" s="111" t="s">
        <v>28</v>
      </c>
      <c r="BA114" s="111" t="s">
        <v>28</v>
      </c>
      <c r="BB114" s="111" t="s">
        <v>28</v>
      </c>
      <c r="BC114" s="109" t="s">
        <v>238</v>
      </c>
      <c r="BD114" s="110">
        <v>215</v>
      </c>
      <c r="BE114" s="110">
        <v>242</v>
      </c>
      <c r="BF114" s="110">
        <v>187</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155</v>
      </c>
      <c r="D115" s="119">
        <v>18410</v>
      </c>
      <c r="E115" s="114">
        <v>6.7436651695999998</v>
      </c>
      <c r="F115" s="106">
        <v>5.4509497401999996</v>
      </c>
      <c r="G115" s="106">
        <v>8.3429534459999992</v>
      </c>
      <c r="H115" s="106">
        <v>0.91190638599999996</v>
      </c>
      <c r="I115" s="108">
        <v>8.4193373167000001</v>
      </c>
      <c r="J115" s="106">
        <v>7.1929618423999999</v>
      </c>
      <c r="K115" s="106">
        <v>9.8548056287999994</v>
      </c>
      <c r="L115" s="106">
        <v>1.0120851558999999</v>
      </c>
      <c r="M115" s="106">
        <v>0.81807521260000005</v>
      </c>
      <c r="N115" s="106">
        <v>1.252105365</v>
      </c>
      <c r="O115" s="119">
        <v>135</v>
      </c>
      <c r="P115" s="119">
        <v>19001</v>
      </c>
      <c r="Q115" s="114">
        <v>5.8302048611000004</v>
      </c>
      <c r="R115" s="106">
        <v>4.6642557352000003</v>
      </c>
      <c r="S115" s="106">
        <v>7.2876125693000002</v>
      </c>
      <c r="T115" s="106">
        <v>0.30530963570000003</v>
      </c>
      <c r="U115" s="108">
        <v>7.1048892164000002</v>
      </c>
      <c r="V115" s="106">
        <v>6.0020214900999997</v>
      </c>
      <c r="W115" s="106">
        <v>8.4104082033999994</v>
      </c>
      <c r="X115" s="106">
        <v>0.88985234310000005</v>
      </c>
      <c r="Y115" s="106">
        <v>0.71189589279999999</v>
      </c>
      <c r="Z115" s="106">
        <v>1.1122935255999999</v>
      </c>
      <c r="AA115" s="119">
        <v>90</v>
      </c>
      <c r="AB115" s="119">
        <v>19555</v>
      </c>
      <c r="AC115" s="114">
        <v>3.3847598790000002</v>
      </c>
      <c r="AD115" s="106">
        <v>2.6171816574000002</v>
      </c>
      <c r="AE115" s="106">
        <v>4.3774567219999998</v>
      </c>
      <c r="AF115" s="106">
        <v>3.0410700000000002E-4</v>
      </c>
      <c r="AG115" s="108">
        <v>4.6024034774000002</v>
      </c>
      <c r="AH115" s="106">
        <v>3.7433477000000002</v>
      </c>
      <c r="AI115" s="106">
        <v>5.6586027978000004</v>
      </c>
      <c r="AJ115" s="106">
        <v>0.6225480726</v>
      </c>
      <c r="AK115" s="106">
        <v>0.4813698622</v>
      </c>
      <c r="AL115" s="106">
        <v>0.80513163190000003</v>
      </c>
      <c r="AM115" s="106">
        <v>7.5008089999999996E-4</v>
      </c>
      <c r="AN115" s="106">
        <v>0.58055590840000004</v>
      </c>
      <c r="AO115" s="106">
        <v>0.42317660419999997</v>
      </c>
      <c r="AP115" s="106">
        <v>0.79646454779999998</v>
      </c>
      <c r="AQ115" s="106">
        <v>0.31102853559999999</v>
      </c>
      <c r="AR115" s="106">
        <v>0.86454542369999998</v>
      </c>
      <c r="AS115" s="106">
        <v>0.65236725500000003</v>
      </c>
      <c r="AT115" s="106">
        <v>1.1457331493</v>
      </c>
      <c r="AU115" s="105" t="s">
        <v>28</v>
      </c>
      <c r="AV115" s="105" t="s">
        <v>28</v>
      </c>
      <c r="AW115" s="105">
        <v>3</v>
      </c>
      <c r="AX115" s="105" t="s">
        <v>28</v>
      </c>
      <c r="AY115" s="105" t="s">
        <v>232</v>
      </c>
      <c r="AZ115" s="105" t="s">
        <v>28</v>
      </c>
      <c r="BA115" s="105" t="s">
        <v>28</v>
      </c>
      <c r="BB115" s="105" t="s">
        <v>28</v>
      </c>
      <c r="BC115" s="115" t="s">
        <v>276</v>
      </c>
      <c r="BD115" s="116">
        <v>155</v>
      </c>
      <c r="BE115" s="116">
        <v>135</v>
      </c>
      <c r="BF115" s="116">
        <v>90</v>
      </c>
    </row>
    <row r="116" spans="1:93" x14ac:dyDescent="0.3">
      <c r="A116" s="10"/>
      <c r="B116" t="s">
        <v>121</v>
      </c>
      <c r="C116" s="105">
        <v>105</v>
      </c>
      <c r="D116" s="119">
        <v>13470</v>
      </c>
      <c r="E116" s="114">
        <v>6.0472278868</v>
      </c>
      <c r="F116" s="106">
        <v>4.7559073585</v>
      </c>
      <c r="G116" s="106">
        <v>7.6891668314999997</v>
      </c>
      <c r="H116" s="106">
        <v>0.42872395050000001</v>
      </c>
      <c r="I116" s="108">
        <v>7.7951002227000004</v>
      </c>
      <c r="J116" s="106">
        <v>6.4380291468999999</v>
      </c>
      <c r="K116" s="106">
        <v>9.4382280813000001</v>
      </c>
      <c r="L116" s="106">
        <v>0.90756427319999999</v>
      </c>
      <c r="M116" s="106">
        <v>0.71376367590000001</v>
      </c>
      <c r="N116" s="106">
        <v>1.1539854687</v>
      </c>
      <c r="O116" s="119">
        <v>136</v>
      </c>
      <c r="P116" s="119">
        <v>13640</v>
      </c>
      <c r="Q116" s="114">
        <v>7.5729485075999996</v>
      </c>
      <c r="R116" s="106">
        <v>6.0542248361000004</v>
      </c>
      <c r="S116" s="106">
        <v>9.4726493732999995</v>
      </c>
      <c r="T116" s="106">
        <v>0.2047162079</v>
      </c>
      <c r="U116" s="108">
        <v>9.9706744868000001</v>
      </c>
      <c r="V116" s="106">
        <v>8.4281956349999998</v>
      </c>
      <c r="W116" s="106">
        <v>11.795448756000001</v>
      </c>
      <c r="X116" s="106">
        <v>1.1558437712</v>
      </c>
      <c r="Y116" s="106">
        <v>0.92404405749999996</v>
      </c>
      <c r="Z116" s="106">
        <v>1.4457912612999999</v>
      </c>
      <c r="AA116" s="119">
        <v>94</v>
      </c>
      <c r="AB116" s="119">
        <v>14054</v>
      </c>
      <c r="AC116" s="114">
        <v>4.7717087849000004</v>
      </c>
      <c r="AD116" s="106">
        <v>3.7007271640999999</v>
      </c>
      <c r="AE116" s="106">
        <v>6.1526299341000001</v>
      </c>
      <c r="AF116" s="106">
        <v>0.31422554959999999</v>
      </c>
      <c r="AG116" s="108">
        <v>6.6884872633999999</v>
      </c>
      <c r="AH116" s="106">
        <v>5.4642828113000004</v>
      </c>
      <c r="AI116" s="106">
        <v>8.1869594634999991</v>
      </c>
      <c r="AJ116" s="106">
        <v>0.87764515450000002</v>
      </c>
      <c r="AK116" s="106">
        <v>0.680662926</v>
      </c>
      <c r="AL116" s="106">
        <v>1.1316335704</v>
      </c>
      <c r="AM116" s="106">
        <v>3.9599431999999997E-3</v>
      </c>
      <c r="AN116" s="106">
        <v>0.63009919849999996</v>
      </c>
      <c r="AO116" s="106">
        <v>0.46021558620000003</v>
      </c>
      <c r="AP116" s="106">
        <v>0.86269351120000004</v>
      </c>
      <c r="AQ116" s="106">
        <v>0.14592020580000001</v>
      </c>
      <c r="AR116" s="106">
        <v>1.2523008309999999</v>
      </c>
      <c r="AS116" s="106">
        <v>0.9247147684</v>
      </c>
      <c r="AT116" s="106">
        <v>1.6959363306999999</v>
      </c>
      <c r="AU116" s="105" t="s">
        <v>28</v>
      </c>
      <c r="AV116" s="105" t="s">
        <v>28</v>
      </c>
      <c r="AW116" s="105" t="s">
        <v>28</v>
      </c>
      <c r="AX116" s="105" t="s">
        <v>28</v>
      </c>
      <c r="AY116" s="105" t="s">
        <v>232</v>
      </c>
      <c r="AZ116" s="105" t="s">
        <v>28</v>
      </c>
      <c r="BA116" s="105" t="s">
        <v>28</v>
      </c>
      <c r="BB116" s="105" t="s">
        <v>28</v>
      </c>
      <c r="BC116" s="115" t="s">
        <v>277</v>
      </c>
      <c r="BD116" s="116">
        <v>105</v>
      </c>
      <c r="BE116" s="116">
        <v>136</v>
      </c>
      <c r="BF116" s="116">
        <v>94</v>
      </c>
    </row>
    <row r="117" spans="1:93" x14ac:dyDescent="0.3">
      <c r="A117" s="10"/>
      <c r="B117" t="s">
        <v>122</v>
      </c>
      <c r="C117" s="105">
        <v>70</v>
      </c>
      <c r="D117" s="119">
        <v>8765</v>
      </c>
      <c r="E117" s="114">
        <v>7.4103735606000001</v>
      </c>
      <c r="F117" s="106">
        <v>5.6445664428000004</v>
      </c>
      <c r="G117" s="106">
        <v>9.7285835617000007</v>
      </c>
      <c r="H117" s="106">
        <v>0.44405028260000001</v>
      </c>
      <c r="I117" s="108">
        <v>7.9863091842999996</v>
      </c>
      <c r="J117" s="106">
        <v>6.3184139597</v>
      </c>
      <c r="K117" s="106">
        <v>10.094484912</v>
      </c>
      <c r="L117" s="106">
        <v>1.1121443445999999</v>
      </c>
      <c r="M117" s="106">
        <v>0.84713308929999998</v>
      </c>
      <c r="N117" s="106">
        <v>1.4600598876999999</v>
      </c>
      <c r="O117" s="119">
        <v>101</v>
      </c>
      <c r="P117" s="119">
        <v>9213</v>
      </c>
      <c r="Q117" s="114">
        <v>9.4369767296999996</v>
      </c>
      <c r="R117" s="106">
        <v>7.4191210647999997</v>
      </c>
      <c r="S117" s="106">
        <v>12.003649626</v>
      </c>
      <c r="T117" s="106">
        <v>2.9518652999999998E-3</v>
      </c>
      <c r="U117" s="108">
        <v>10.962769999000001</v>
      </c>
      <c r="V117" s="106">
        <v>9.0203332683999999</v>
      </c>
      <c r="W117" s="106">
        <v>13.323490659999999</v>
      </c>
      <c r="X117" s="106">
        <v>1.4403466181</v>
      </c>
      <c r="Y117" s="106">
        <v>1.1323654005999999</v>
      </c>
      <c r="Z117" s="106">
        <v>1.8320926965</v>
      </c>
      <c r="AA117" s="119">
        <v>49</v>
      </c>
      <c r="AB117" s="119">
        <v>9229</v>
      </c>
      <c r="AC117" s="114">
        <v>4.5829862195000004</v>
      </c>
      <c r="AD117" s="106">
        <v>3.3386643785999999</v>
      </c>
      <c r="AE117" s="106">
        <v>6.2910674169999998</v>
      </c>
      <c r="AF117" s="106">
        <v>0.2904309726</v>
      </c>
      <c r="AG117" s="108">
        <v>5.3093509588999996</v>
      </c>
      <c r="AH117" s="106">
        <v>4.0127417781999997</v>
      </c>
      <c r="AI117" s="106">
        <v>7.0249243941000001</v>
      </c>
      <c r="AJ117" s="106">
        <v>0.84293401590000006</v>
      </c>
      <c r="AK117" s="106">
        <v>0.61406987440000005</v>
      </c>
      <c r="AL117" s="106">
        <v>1.1570959344</v>
      </c>
      <c r="AM117" s="106">
        <v>1.7501680000000001E-4</v>
      </c>
      <c r="AN117" s="106">
        <v>0.48564136070000002</v>
      </c>
      <c r="AO117" s="106">
        <v>0.3330270441</v>
      </c>
      <c r="AP117" s="106">
        <v>0.70819332950000002</v>
      </c>
      <c r="AQ117" s="106">
        <v>0.1645337965</v>
      </c>
      <c r="AR117" s="106">
        <v>1.2734819173</v>
      </c>
      <c r="AS117" s="106">
        <v>0.90562082519999998</v>
      </c>
      <c r="AT117" s="106">
        <v>1.7907673371999999</v>
      </c>
      <c r="AU117" s="105" t="s">
        <v>28</v>
      </c>
      <c r="AV117" s="105">
        <v>2</v>
      </c>
      <c r="AW117" s="105" t="s">
        <v>28</v>
      </c>
      <c r="AX117" s="105" t="s">
        <v>28</v>
      </c>
      <c r="AY117" s="105" t="s">
        <v>232</v>
      </c>
      <c r="AZ117" s="105" t="s">
        <v>28</v>
      </c>
      <c r="BA117" s="105" t="s">
        <v>28</v>
      </c>
      <c r="BB117" s="105" t="s">
        <v>28</v>
      </c>
      <c r="BC117" s="115" t="s">
        <v>439</v>
      </c>
      <c r="BD117" s="116">
        <v>70</v>
      </c>
      <c r="BE117" s="116">
        <v>101</v>
      </c>
      <c r="BF117" s="116">
        <v>49</v>
      </c>
    </row>
    <row r="118" spans="1:93" x14ac:dyDescent="0.3">
      <c r="A118" s="10"/>
      <c r="B118" t="s">
        <v>123</v>
      </c>
      <c r="C118" s="105">
        <v>361</v>
      </c>
      <c r="D118" s="119">
        <v>18506</v>
      </c>
      <c r="E118" s="114">
        <v>20.344763619999998</v>
      </c>
      <c r="F118" s="106">
        <v>17.263839560000001</v>
      </c>
      <c r="G118" s="106">
        <v>23.975512822999999</v>
      </c>
      <c r="H118" s="106">
        <v>1.699448E-40</v>
      </c>
      <c r="I118" s="108">
        <v>19.507186858000001</v>
      </c>
      <c r="J118" s="106">
        <v>17.595214387999999</v>
      </c>
      <c r="K118" s="106">
        <v>21.626922567000001</v>
      </c>
      <c r="L118" s="106">
        <v>3.0533297163999999</v>
      </c>
      <c r="M118" s="106">
        <v>2.5909465125</v>
      </c>
      <c r="N118" s="106">
        <v>3.5982303423999999</v>
      </c>
      <c r="O118" s="119">
        <v>293</v>
      </c>
      <c r="P118" s="119">
        <v>18573</v>
      </c>
      <c r="Q118" s="114">
        <v>16.073763252999999</v>
      </c>
      <c r="R118" s="106">
        <v>13.521473877</v>
      </c>
      <c r="S118" s="106">
        <v>19.107818237</v>
      </c>
      <c r="T118" s="106">
        <v>2.6269739999999999E-24</v>
      </c>
      <c r="U118" s="108">
        <v>15.775588218999999</v>
      </c>
      <c r="V118" s="106">
        <v>14.068825289999999</v>
      </c>
      <c r="W118" s="106">
        <v>17.689407504999998</v>
      </c>
      <c r="X118" s="106">
        <v>2.4533058844000002</v>
      </c>
      <c r="Y118" s="106">
        <v>2.0637551333999999</v>
      </c>
      <c r="Z118" s="106">
        <v>2.9163875427999999</v>
      </c>
      <c r="AA118" s="119">
        <v>256</v>
      </c>
      <c r="AB118" s="119">
        <v>19939</v>
      </c>
      <c r="AC118" s="114">
        <v>12.481363903</v>
      </c>
      <c r="AD118" s="106">
        <v>10.421440527</v>
      </c>
      <c r="AE118" s="106">
        <v>14.948455971</v>
      </c>
      <c r="AF118" s="106">
        <v>1.715473E-19</v>
      </c>
      <c r="AG118" s="108">
        <v>12.839159435999999</v>
      </c>
      <c r="AH118" s="106">
        <v>11.358905736000001</v>
      </c>
      <c r="AI118" s="106">
        <v>14.51231473</v>
      </c>
      <c r="AJ118" s="106">
        <v>2.2956573933</v>
      </c>
      <c r="AK118" s="106">
        <v>1.9167822669000001</v>
      </c>
      <c r="AL118" s="106">
        <v>2.7494217566999999</v>
      </c>
      <c r="AM118" s="106">
        <v>2.1768515499999998E-2</v>
      </c>
      <c r="AN118" s="106">
        <v>0.77650539620000003</v>
      </c>
      <c r="AO118" s="106">
        <v>0.62560613870000004</v>
      </c>
      <c r="AP118" s="106">
        <v>0.9638022919</v>
      </c>
      <c r="AQ118" s="106">
        <v>2.2957485199999999E-2</v>
      </c>
      <c r="AR118" s="106">
        <v>0.79006881350000002</v>
      </c>
      <c r="AS118" s="106">
        <v>0.64486327649999997</v>
      </c>
      <c r="AT118" s="106">
        <v>0.96797065800000004</v>
      </c>
      <c r="AU118" s="105">
        <v>1</v>
      </c>
      <c r="AV118" s="105">
        <v>2</v>
      </c>
      <c r="AW118" s="105">
        <v>3</v>
      </c>
      <c r="AX118" s="105" t="s">
        <v>231</v>
      </c>
      <c r="AY118" s="105" t="s">
        <v>232</v>
      </c>
      <c r="AZ118" s="105" t="s">
        <v>28</v>
      </c>
      <c r="BA118" s="105" t="s">
        <v>28</v>
      </c>
      <c r="BB118" s="105" t="s">
        <v>28</v>
      </c>
      <c r="BC118" s="115" t="s">
        <v>237</v>
      </c>
      <c r="BD118" s="116">
        <v>361</v>
      </c>
      <c r="BE118" s="116">
        <v>293</v>
      </c>
      <c r="BF118" s="116">
        <v>256</v>
      </c>
      <c r="BQ118" s="52"/>
      <c r="CC118" s="4"/>
      <c r="CO118" s="4"/>
    </row>
    <row r="119" spans="1:93" x14ac:dyDescent="0.3">
      <c r="A119" s="10"/>
      <c r="B119" t="s">
        <v>124</v>
      </c>
      <c r="C119" s="105">
        <v>46</v>
      </c>
      <c r="D119" s="119">
        <v>3437</v>
      </c>
      <c r="E119" s="114">
        <v>18.205026837999998</v>
      </c>
      <c r="F119" s="106">
        <v>13.263089566</v>
      </c>
      <c r="G119" s="106">
        <v>24.988370961000001</v>
      </c>
      <c r="H119" s="106">
        <v>4.969577E-10</v>
      </c>
      <c r="I119" s="108">
        <v>13.383764911</v>
      </c>
      <c r="J119" s="106">
        <v>10.024794504999999</v>
      </c>
      <c r="K119" s="106">
        <v>17.868212969999998</v>
      </c>
      <c r="L119" s="106">
        <v>2.7321993250999999</v>
      </c>
      <c r="M119" s="106">
        <v>1.9905163933000001</v>
      </c>
      <c r="N119" s="106">
        <v>3.7502394741999998</v>
      </c>
      <c r="O119" s="119">
        <v>54</v>
      </c>
      <c r="P119" s="119">
        <v>3633</v>
      </c>
      <c r="Q119" s="114">
        <v>19.696617367999998</v>
      </c>
      <c r="R119" s="106">
        <v>14.65239328</v>
      </c>
      <c r="S119" s="106">
        <v>26.477363004000001</v>
      </c>
      <c r="T119" s="106">
        <v>3.051281E-13</v>
      </c>
      <c r="U119" s="108">
        <v>14.863748967999999</v>
      </c>
      <c r="V119" s="106">
        <v>11.38398995</v>
      </c>
      <c r="W119" s="106">
        <v>19.407170450999999</v>
      </c>
      <c r="X119" s="106">
        <v>3.00625476</v>
      </c>
      <c r="Y119" s="106">
        <v>2.2363650682</v>
      </c>
      <c r="Z119" s="106">
        <v>4.0411862135999996</v>
      </c>
      <c r="AA119" s="119">
        <v>56</v>
      </c>
      <c r="AB119" s="119">
        <v>3853</v>
      </c>
      <c r="AC119" s="114">
        <v>18.618247443000001</v>
      </c>
      <c r="AD119" s="106">
        <v>13.907444237</v>
      </c>
      <c r="AE119" s="106">
        <v>24.924718873</v>
      </c>
      <c r="AF119" s="106">
        <v>1.3372349999999999E-16</v>
      </c>
      <c r="AG119" s="108">
        <v>14.534129249999999</v>
      </c>
      <c r="AH119" s="106">
        <v>11.185165828000001</v>
      </c>
      <c r="AI119" s="106">
        <v>18.885809678000001</v>
      </c>
      <c r="AJ119" s="106">
        <v>3.4243947798000001</v>
      </c>
      <c r="AK119" s="106">
        <v>2.5579517939</v>
      </c>
      <c r="AL119" s="106">
        <v>4.5843239250999996</v>
      </c>
      <c r="AM119" s="106">
        <v>0.78056397040000003</v>
      </c>
      <c r="AN119" s="106">
        <v>0.94525100910000004</v>
      </c>
      <c r="AO119" s="106">
        <v>0.63607807530000005</v>
      </c>
      <c r="AP119" s="106">
        <v>1.4047009397000001</v>
      </c>
      <c r="AQ119" s="106">
        <v>0.70995057149999996</v>
      </c>
      <c r="AR119" s="106">
        <v>1.0819328937999999</v>
      </c>
      <c r="AS119" s="106">
        <v>0.71444831470000003</v>
      </c>
      <c r="AT119" s="106">
        <v>1.6384373265000001</v>
      </c>
      <c r="AU119" s="105">
        <v>1</v>
      </c>
      <c r="AV119" s="105">
        <v>2</v>
      </c>
      <c r="AW119" s="105">
        <v>3</v>
      </c>
      <c r="AX119" s="105" t="s">
        <v>28</v>
      </c>
      <c r="AY119" s="105" t="s">
        <v>28</v>
      </c>
      <c r="AZ119" s="105" t="s">
        <v>28</v>
      </c>
      <c r="BA119" s="105" t="s">
        <v>28</v>
      </c>
      <c r="BB119" s="105" t="s">
        <v>28</v>
      </c>
      <c r="BC119" s="115" t="s">
        <v>234</v>
      </c>
      <c r="BD119" s="116">
        <v>46</v>
      </c>
      <c r="BE119" s="116">
        <v>54</v>
      </c>
      <c r="BF119" s="116">
        <v>56</v>
      </c>
      <c r="BQ119" s="52"/>
      <c r="CC119" s="4"/>
      <c r="CO119" s="4"/>
    </row>
    <row r="120" spans="1:93" s="3" customFormat="1" x14ac:dyDescent="0.3">
      <c r="A120" s="10"/>
      <c r="B120" s="3" t="s">
        <v>198</v>
      </c>
      <c r="C120" s="111">
        <v>719</v>
      </c>
      <c r="D120" s="118">
        <v>67890</v>
      </c>
      <c r="E120" s="107">
        <v>9.6498984395999994</v>
      </c>
      <c r="F120" s="112">
        <v>8.3178427779999993</v>
      </c>
      <c r="G120" s="112">
        <v>11.195275311</v>
      </c>
      <c r="H120" s="112">
        <v>1.0256365E-6</v>
      </c>
      <c r="I120" s="113">
        <v>10.590661364000001</v>
      </c>
      <c r="J120" s="112">
        <v>9.8441590236999996</v>
      </c>
      <c r="K120" s="112">
        <v>11.393772475</v>
      </c>
      <c r="L120" s="112">
        <v>1.4482508726000001</v>
      </c>
      <c r="M120" s="112">
        <v>1.2483367713</v>
      </c>
      <c r="N120" s="112">
        <v>1.680180091</v>
      </c>
      <c r="O120" s="118">
        <v>674</v>
      </c>
      <c r="P120" s="118">
        <v>69351</v>
      </c>
      <c r="Q120" s="107">
        <v>8.3298210936999997</v>
      </c>
      <c r="R120" s="112">
        <v>7.1603924871000002</v>
      </c>
      <c r="S120" s="112">
        <v>9.690239687</v>
      </c>
      <c r="T120" s="112">
        <v>1.8668614E-3</v>
      </c>
      <c r="U120" s="113">
        <v>9.7186774523999997</v>
      </c>
      <c r="V120" s="112">
        <v>9.0119777420999991</v>
      </c>
      <c r="W120" s="112">
        <v>10.480795018</v>
      </c>
      <c r="X120" s="112">
        <v>1.2713636988999999</v>
      </c>
      <c r="Y120" s="112">
        <v>1.0928761825</v>
      </c>
      <c r="Z120" s="112">
        <v>1.4790016295999999</v>
      </c>
      <c r="AA120" s="118">
        <v>601</v>
      </c>
      <c r="AB120" s="118">
        <v>70727</v>
      </c>
      <c r="AC120" s="107">
        <v>7.7426785024000004</v>
      </c>
      <c r="AD120" s="112">
        <v>6.6350550098000003</v>
      </c>
      <c r="AE120" s="112">
        <v>9.0352032201999997</v>
      </c>
      <c r="AF120" s="112">
        <v>7.1794622999999997E-6</v>
      </c>
      <c r="AG120" s="113">
        <v>8.4974620724999994</v>
      </c>
      <c r="AH120" s="112">
        <v>7.8445493530999997</v>
      </c>
      <c r="AI120" s="112">
        <v>9.2047176228000005</v>
      </c>
      <c r="AJ120" s="112">
        <v>1.4240861244</v>
      </c>
      <c r="AK120" s="112">
        <v>1.2203644735000001</v>
      </c>
      <c r="AL120" s="112">
        <v>1.6618160671</v>
      </c>
      <c r="AM120" s="112">
        <v>0.41586684600000001</v>
      </c>
      <c r="AN120" s="112">
        <v>0.92951318100000002</v>
      </c>
      <c r="AO120" s="112">
        <v>0.77944291430000001</v>
      </c>
      <c r="AP120" s="112">
        <v>1.1084772700000001</v>
      </c>
      <c r="AQ120" s="112">
        <v>9.2291394700000001E-2</v>
      </c>
      <c r="AR120" s="112">
        <v>0.86320298039999999</v>
      </c>
      <c r="AS120" s="112">
        <v>0.72732976449999998</v>
      </c>
      <c r="AT120" s="112">
        <v>1.0244588105000001</v>
      </c>
      <c r="AU120" s="111">
        <v>1</v>
      </c>
      <c r="AV120" s="111">
        <v>2</v>
      </c>
      <c r="AW120" s="111">
        <v>3</v>
      </c>
      <c r="AX120" s="111" t="s">
        <v>28</v>
      </c>
      <c r="AY120" s="111" t="s">
        <v>28</v>
      </c>
      <c r="AZ120" s="111" t="s">
        <v>28</v>
      </c>
      <c r="BA120" s="111" t="s">
        <v>28</v>
      </c>
      <c r="BB120" s="111" t="s">
        <v>28</v>
      </c>
      <c r="BC120" s="109" t="s">
        <v>234</v>
      </c>
      <c r="BD120" s="110">
        <v>719</v>
      </c>
      <c r="BE120" s="110">
        <v>674</v>
      </c>
      <c r="BF120" s="110">
        <v>601</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5">
        <v>327</v>
      </c>
      <c r="D121" s="119">
        <v>46506</v>
      </c>
      <c r="E121" s="114">
        <v>7.4944740763000004</v>
      </c>
      <c r="F121" s="106">
        <v>6.3393783956999998</v>
      </c>
      <c r="G121" s="106">
        <v>8.8600392931999998</v>
      </c>
      <c r="H121" s="106">
        <v>0.1685981735</v>
      </c>
      <c r="I121" s="108">
        <v>7.0313507933999997</v>
      </c>
      <c r="J121" s="106">
        <v>6.3090971150000001</v>
      </c>
      <c r="K121" s="106">
        <v>7.8362867268</v>
      </c>
      <c r="L121" s="106">
        <v>1.1247660987000001</v>
      </c>
      <c r="M121" s="106">
        <v>0.95141004340000002</v>
      </c>
      <c r="N121" s="106">
        <v>1.3297092935999999</v>
      </c>
      <c r="O121" s="119">
        <v>343</v>
      </c>
      <c r="P121" s="119">
        <v>50604</v>
      </c>
      <c r="Q121" s="114">
        <v>6.9275866135999999</v>
      </c>
      <c r="R121" s="106">
        <v>5.8653936102999999</v>
      </c>
      <c r="S121" s="106">
        <v>8.1821373769000001</v>
      </c>
      <c r="T121" s="106">
        <v>0.51143390089999996</v>
      </c>
      <c r="U121" s="108">
        <v>6.7781203067</v>
      </c>
      <c r="V121" s="106">
        <v>6.0974564866999996</v>
      </c>
      <c r="W121" s="106">
        <v>7.5347671595000003</v>
      </c>
      <c r="X121" s="106">
        <v>1.0573434942</v>
      </c>
      <c r="Y121" s="106">
        <v>0.89522313050000002</v>
      </c>
      <c r="Z121" s="106">
        <v>1.2488230327000001</v>
      </c>
      <c r="AA121" s="119">
        <v>360</v>
      </c>
      <c r="AB121" s="119">
        <v>52814</v>
      </c>
      <c r="AC121" s="114">
        <v>6.9116296990999997</v>
      </c>
      <c r="AD121" s="106">
        <v>5.8527534282999998</v>
      </c>
      <c r="AE121" s="106">
        <v>8.1620771628999993</v>
      </c>
      <c r="AF121" s="106">
        <v>4.6760075E-3</v>
      </c>
      <c r="AG121" s="108">
        <v>6.8163744462000002</v>
      </c>
      <c r="AH121" s="106">
        <v>6.1473958451000001</v>
      </c>
      <c r="AI121" s="106">
        <v>7.5581533646999999</v>
      </c>
      <c r="AJ121" s="106">
        <v>1.2712339726999999</v>
      </c>
      <c r="AK121" s="106">
        <v>1.0764782425999999</v>
      </c>
      <c r="AL121" s="106">
        <v>1.5012247804000001</v>
      </c>
      <c r="AM121" s="106">
        <v>0.98189046199999996</v>
      </c>
      <c r="AN121" s="106">
        <v>0.99769661279999999</v>
      </c>
      <c r="AO121" s="106">
        <v>0.81756545839999994</v>
      </c>
      <c r="AP121" s="106">
        <v>1.2175153939000001</v>
      </c>
      <c r="AQ121" s="106">
        <v>0.44146698089999997</v>
      </c>
      <c r="AR121" s="106">
        <v>0.92435927370000004</v>
      </c>
      <c r="AS121" s="106">
        <v>0.75658878730000001</v>
      </c>
      <c r="AT121" s="106">
        <v>1.129332183</v>
      </c>
      <c r="AU121" s="105" t="s">
        <v>28</v>
      </c>
      <c r="AV121" s="105" t="s">
        <v>28</v>
      </c>
      <c r="AW121" s="105">
        <v>3</v>
      </c>
      <c r="AX121" s="105" t="s">
        <v>28</v>
      </c>
      <c r="AY121" s="105" t="s">
        <v>28</v>
      </c>
      <c r="AZ121" s="105" t="s">
        <v>28</v>
      </c>
      <c r="BA121" s="105" t="s">
        <v>28</v>
      </c>
      <c r="BB121" s="105" t="s">
        <v>28</v>
      </c>
      <c r="BC121" s="115">
        <v>-3</v>
      </c>
      <c r="BD121" s="116">
        <v>327</v>
      </c>
      <c r="BE121" s="116">
        <v>343</v>
      </c>
      <c r="BF121" s="116">
        <v>360</v>
      </c>
    </row>
    <row r="122" spans="1:93" x14ac:dyDescent="0.3">
      <c r="A122" s="10"/>
      <c r="B122" t="s">
        <v>200</v>
      </c>
      <c r="C122" s="105">
        <v>547</v>
      </c>
      <c r="D122" s="119">
        <v>37305</v>
      </c>
      <c r="E122" s="114">
        <v>13.95026262</v>
      </c>
      <c r="F122" s="106">
        <v>11.949214960999999</v>
      </c>
      <c r="G122" s="106">
        <v>16.286411098999999</v>
      </c>
      <c r="H122" s="106">
        <v>8.4774090000000001E-21</v>
      </c>
      <c r="I122" s="108">
        <v>14.662913819</v>
      </c>
      <c r="J122" s="106">
        <v>13.484210764</v>
      </c>
      <c r="K122" s="106">
        <v>15.944651519000001</v>
      </c>
      <c r="L122" s="106">
        <v>2.0936469061</v>
      </c>
      <c r="M122" s="106">
        <v>1.7933308938999999</v>
      </c>
      <c r="N122" s="106">
        <v>2.444254645</v>
      </c>
      <c r="O122" s="119">
        <v>578</v>
      </c>
      <c r="P122" s="119">
        <v>36766</v>
      </c>
      <c r="Q122" s="114">
        <v>14.000156339</v>
      </c>
      <c r="R122" s="106">
        <v>11.992888069999999</v>
      </c>
      <c r="S122" s="106">
        <v>16.34338421</v>
      </c>
      <c r="T122" s="106">
        <v>6.7960530000000001E-22</v>
      </c>
      <c r="U122" s="108">
        <v>15.721046618999999</v>
      </c>
      <c r="V122" s="106">
        <v>14.490258690999999</v>
      </c>
      <c r="W122" s="106">
        <v>17.05637643</v>
      </c>
      <c r="X122" s="106">
        <v>2.1368154667999999</v>
      </c>
      <c r="Y122" s="106">
        <v>1.8304501820000001</v>
      </c>
      <c r="Z122" s="106">
        <v>2.4944575842000001</v>
      </c>
      <c r="AA122" s="119">
        <v>436</v>
      </c>
      <c r="AB122" s="119">
        <v>36897</v>
      </c>
      <c r="AC122" s="114">
        <v>10.589627616</v>
      </c>
      <c r="AD122" s="106">
        <v>8.9877017386000002</v>
      </c>
      <c r="AE122" s="106">
        <v>12.477073260999999</v>
      </c>
      <c r="AF122" s="106">
        <v>1.634177E-15</v>
      </c>
      <c r="AG122" s="108">
        <v>11.816678863</v>
      </c>
      <c r="AH122" s="106">
        <v>10.757968602</v>
      </c>
      <c r="AI122" s="106">
        <v>12.979578628000001</v>
      </c>
      <c r="AJ122" s="106">
        <v>1.9477163808</v>
      </c>
      <c r="AK122" s="106">
        <v>1.6530792713</v>
      </c>
      <c r="AL122" s="106">
        <v>2.2948682293</v>
      </c>
      <c r="AM122" s="106">
        <v>3.5054997999999999E-3</v>
      </c>
      <c r="AN122" s="106">
        <v>0.75639352579999997</v>
      </c>
      <c r="AO122" s="106">
        <v>0.6271161354</v>
      </c>
      <c r="AP122" s="106">
        <v>0.91232091420000005</v>
      </c>
      <c r="AQ122" s="106">
        <v>0.96895077039999999</v>
      </c>
      <c r="AR122" s="106">
        <v>1.0035765433999999</v>
      </c>
      <c r="AS122" s="106">
        <v>0.83845094600000003</v>
      </c>
      <c r="AT122" s="106">
        <v>1.2012221863000001</v>
      </c>
      <c r="AU122" s="105">
        <v>1</v>
      </c>
      <c r="AV122" s="105">
        <v>2</v>
      </c>
      <c r="AW122" s="105">
        <v>3</v>
      </c>
      <c r="AX122" s="105" t="s">
        <v>28</v>
      </c>
      <c r="AY122" s="105" t="s">
        <v>232</v>
      </c>
      <c r="AZ122" s="105" t="s">
        <v>28</v>
      </c>
      <c r="BA122" s="105" t="s">
        <v>28</v>
      </c>
      <c r="BB122" s="105" t="s">
        <v>28</v>
      </c>
      <c r="BC122" s="115" t="s">
        <v>238</v>
      </c>
      <c r="BD122" s="116">
        <v>547</v>
      </c>
      <c r="BE122" s="116">
        <v>578</v>
      </c>
      <c r="BF122" s="116">
        <v>436</v>
      </c>
      <c r="BQ122" s="52"/>
      <c r="CC122" s="4"/>
      <c r="CO122" s="4"/>
    </row>
    <row r="123" spans="1:93" s="3" customFormat="1" x14ac:dyDescent="0.3">
      <c r="A123" s="10"/>
      <c r="B123" s="3" t="s">
        <v>125</v>
      </c>
      <c r="C123" s="111">
        <v>408</v>
      </c>
      <c r="D123" s="118">
        <v>37303</v>
      </c>
      <c r="E123" s="107">
        <v>12.316092268</v>
      </c>
      <c r="F123" s="112">
        <v>10.507666662</v>
      </c>
      <c r="G123" s="112">
        <v>14.435757589</v>
      </c>
      <c r="H123" s="112">
        <v>3.402114E-14</v>
      </c>
      <c r="I123" s="113">
        <v>10.937458113</v>
      </c>
      <c r="J123" s="112">
        <v>9.9260314524000002</v>
      </c>
      <c r="K123" s="112">
        <v>12.051945487999999</v>
      </c>
      <c r="L123" s="112">
        <v>1.8483916164</v>
      </c>
      <c r="M123" s="112">
        <v>1.5769842042</v>
      </c>
      <c r="N123" s="112">
        <v>2.1665096949999998</v>
      </c>
      <c r="O123" s="118">
        <v>361</v>
      </c>
      <c r="P123" s="118">
        <v>37227</v>
      </c>
      <c r="Q123" s="107">
        <v>10.207550272000001</v>
      </c>
      <c r="R123" s="112">
        <v>8.6654110741999997</v>
      </c>
      <c r="S123" s="112">
        <v>12.02413615</v>
      </c>
      <c r="T123" s="112">
        <v>1.1228288E-7</v>
      </c>
      <c r="U123" s="113">
        <v>9.6972627393999993</v>
      </c>
      <c r="V123" s="112">
        <v>8.7467976864000008</v>
      </c>
      <c r="W123" s="112">
        <v>10.751009456</v>
      </c>
      <c r="X123" s="112">
        <v>1.5579576949</v>
      </c>
      <c r="Y123" s="112">
        <v>1.3225841169999999</v>
      </c>
      <c r="Z123" s="112">
        <v>1.835219513</v>
      </c>
      <c r="AA123" s="118">
        <v>325</v>
      </c>
      <c r="AB123" s="118">
        <v>35629</v>
      </c>
      <c r="AC123" s="107">
        <v>9.5450168235999993</v>
      </c>
      <c r="AD123" s="112">
        <v>8.0605159139999998</v>
      </c>
      <c r="AE123" s="112">
        <v>11.302917473000001</v>
      </c>
      <c r="AF123" s="112">
        <v>6.7801869999999995E-11</v>
      </c>
      <c r="AG123" s="113">
        <v>9.1217828173999997</v>
      </c>
      <c r="AH123" s="112">
        <v>8.1820769861000002</v>
      </c>
      <c r="AI123" s="112">
        <v>10.169413208</v>
      </c>
      <c r="AJ123" s="112">
        <v>1.7555844545999999</v>
      </c>
      <c r="AK123" s="112">
        <v>1.4825449443000001</v>
      </c>
      <c r="AL123" s="112">
        <v>2.0789095057</v>
      </c>
      <c r="AM123" s="112">
        <v>0.50916888370000002</v>
      </c>
      <c r="AN123" s="112">
        <v>0.93509378539999999</v>
      </c>
      <c r="AO123" s="112">
        <v>0.76616587690000004</v>
      </c>
      <c r="AP123" s="112">
        <v>1.1412677253000001</v>
      </c>
      <c r="AQ123" s="112">
        <v>5.3884815599999997E-2</v>
      </c>
      <c r="AR123" s="112">
        <v>0.8287978077</v>
      </c>
      <c r="AS123" s="112">
        <v>0.68475450439999996</v>
      </c>
      <c r="AT123" s="112">
        <v>1.0031417123999999</v>
      </c>
      <c r="AU123" s="111">
        <v>1</v>
      </c>
      <c r="AV123" s="111">
        <v>2</v>
      </c>
      <c r="AW123" s="111">
        <v>3</v>
      </c>
      <c r="AX123" s="111" t="s">
        <v>28</v>
      </c>
      <c r="AY123" s="111" t="s">
        <v>28</v>
      </c>
      <c r="AZ123" s="111" t="s">
        <v>28</v>
      </c>
      <c r="BA123" s="111" t="s">
        <v>28</v>
      </c>
      <c r="BB123" s="111" t="s">
        <v>28</v>
      </c>
      <c r="BC123" s="109" t="s">
        <v>234</v>
      </c>
      <c r="BD123" s="110">
        <v>408</v>
      </c>
      <c r="BE123" s="110">
        <v>361</v>
      </c>
      <c r="BF123" s="110">
        <v>325</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445</v>
      </c>
      <c r="D124" s="119">
        <v>27582</v>
      </c>
      <c r="E124" s="114">
        <v>21.501467899000001</v>
      </c>
      <c r="F124" s="106">
        <v>18.397529329000001</v>
      </c>
      <c r="G124" s="106">
        <v>25.129087366</v>
      </c>
      <c r="H124" s="106">
        <v>4.2649559999999998E-49</v>
      </c>
      <c r="I124" s="108">
        <v>16.133710391000001</v>
      </c>
      <c r="J124" s="106">
        <v>14.702237493</v>
      </c>
      <c r="K124" s="106">
        <v>17.704557629</v>
      </c>
      <c r="L124" s="106">
        <v>3.2269271892</v>
      </c>
      <c r="M124" s="106">
        <v>2.7610899816000001</v>
      </c>
      <c r="N124" s="106">
        <v>3.7713581064000001</v>
      </c>
      <c r="O124" s="119">
        <v>416</v>
      </c>
      <c r="P124" s="119">
        <v>29435</v>
      </c>
      <c r="Q124" s="114">
        <v>18.146102464999998</v>
      </c>
      <c r="R124" s="106">
        <v>15.496385481000001</v>
      </c>
      <c r="S124" s="106">
        <v>21.248892852000001</v>
      </c>
      <c r="T124" s="106">
        <v>1.133896E-36</v>
      </c>
      <c r="U124" s="108">
        <v>14.13283506</v>
      </c>
      <c r="V124" s="106">
        <v>12.837950631</v>
      </c>
      <c r="W124" s="106">
        <v>15.558326448000001</v>
      </c>
      <c r="X124" s="106">
        <v>2.7696028151999998</v>
      </c>
      <c r="Y124" s="106">
        <v>2.3651818859999998</v>
      </c>
      <c r="Z124" s="106">
        <v>3.2431754187999999</v>
      </c>
      <c r="AA124" s="119">
        <v>371</v>
      </c>
      <c r="AB124" s="119">
        <v>30575</v>
      </c>
      <c r="AC124" s="114">
        <v>15.576462674</v>
      </c>
      <c r="AD124" s="106">
        <v>13.252284136</v>
      </c>
      <c r="AE124" s="106">
        <v>18.308254407</v>
      </c>
      <c r="AF124" s="106">
        <v>2.523363E-37</v>
      </c>
      <c r="AG124" s="108">
        <v>12.134096484000001</v>
      </c>
      <c r="AH124" s="106">
        <v>10.960118802</v>
      </c>
      <c r="AI124" s="106">
        <v>13.433823131</v>
      </c>
      <c r="AJ124" s="106">
        <v>2.8649290235999998</v>
      </c>
      <c r="AK124" s="106">
        <v>2.4374502893000001</v>
      </c>
      <c r="AL124" s="106">
        <v>3.3673787506999999</v>
      </c>
      <c r="AM124" s="106">
        <v>0.1113748611</v>
      </c>
      <c r="AN124" s="106">
        <v>0.85839164099999998</v>
      </c>
      <c r="AO124" s="106">
        <v>0.71128839330000004</v>
      </c>
      <c r="AP124" s="106">
        <v>1.0359176619999999</v>
      </c>
      <c r="AQ124" s="106">
        <v>6.9765954300000002E-2</v>
      </c>
      <c r="AR124" s="106">
        <v>0.84394714589999997</v>
      </c>
      <c r="AS124" s="106">
        <v>0.70254846370000001</v>
      </c>
      <c r="AT124" s="106">
        <v>1.0138044873000001</v>
      </c>
      <c r="AU124" s="105">
        <v>1</v>
      </c>
      <c r="AV124" s="105">
        <v>2</v>
      </c>
      <c r="AW124" s="105">
        <v>3</v>
      </c>
      <c r="AX124" s="105" t="s">
        <v>28</v>
      </c>
      <c r="AY124" s="105" t="s">
        <v>28</v>
      </c>
      <c r="AZ124" s="105" t="s">
        <v>28</v>
      </c>
      <c r="BA124" s="105" t="s">
        <v>28</v>
      </c>
      <c r="BB124" s="105" t="s">
        <v>28</v>
      </c>
      <c r="BC124" s="115" t="s">
        <v>234</v>
      </c>
      <c r="BD124" s="116">
        <v>445</v>
      </c>
      <c r="BE124" s="116">
        <v>416</v>
      </c>
      <c r="BF124" s="116">
        <v>371</v>
      </c>
      <c r="BQ124" s="52"/>
      <c r="CC124" s="4"/>
      <c r="CO124" s="4"/>
    </row>
    <row r="125" spans="1:93" x14ac:dyDescent="0.3">
      <c r="A125" s="10"/>
      <c r="B125" t="s">
        <v>127</v>
      </c>
      <c r="C125" s="105">
        <v>129</v>
      </c>
      <c r="D125" s="119">
        <v>8149</v>
      </c>
      <c r="E125" s="114">
        <v>21.873978323999999</v>
      </c>
      <c r="F125" s="106">
        <v>17.631621211999999</v>
      </c>
      <c r="G125" s="106">
        <v>27.137092042999999</v>
      </c>
      <c r="H125" s="106">
        <v>3.2229020000000001E-27</v>
      </c>
      <c r="I125" s="108">
        <v>15.83016321</v>
      </c>
      <c r="J125" s="106">
        <v>13.321136407999999</v>
      </c>
      <c r="K125" s="106">
        <v>18.811763470999999</v>
      </c>
      <c r="L125" s="106">
        <v>3.2828333265</v>
      </c>
      <c r="M125" s="106">
        <v>2.6461429585</v>
      </c>
      <c r="N125" s="106">
        <v>4.0727182236999999</v>
      </c>
      <c r="O125" s="119">
        <v>232</v>
      </c>
      <c r="P125" s="119">
        <v>8945</v>
      </c>
      <c r="Q125" s="114">
        <v>37.448259784999998</v>
      </c>
      <c r="R125" s="106">
        <v>31.268912329999999</v>
      </c>
      <c r="S125" s="106">
        <v>44.848766918000003</v>
      </c>
      <c r="T125" s="106">
        <v>4.7733029999999997E-80</v>
      </c>
      <c r="U125" s="108">
        <v>25.93627725</v>
      </c>
      <c r="V125" s="106">
        <v>22.804655757999999</v>
      </c>
      <c r="W125" s="106">
        <v>29.497944836999999</v>
      </c>
      <c r="X125" s="106">
        <v>5.7156519378999997</v>
      </c>
      <c r="Y125" s="106">
        <v>4.7725106689999999</v>
      </c>
      <c r="Z125" s="106">
        <v>6.8451763319000003</v>
      </c>
      <c r="AA125" s="119">
        <v>182</v>
      </c>
      <c r="AB125" s="119">
        <v>9274</v>
      </c>
      <c r="AC125" s="114">
        <v>26.597138094000002</v>
      </c>
      <c r="AD125" s="106">
        <v>21.936622321000002</v>
      </c>
      <c r="AE125" s="106">
        <v>32.247797515999999</v>
      </c>
      <c r="AF125" s="106">
        <v>1.100165E-58</v>
      </c>
      <c r="AG125" s="108">
        <v>19.624757385999999</v>
      </c>
      <c r="AH125" s="106">
        <v>16.971062787000001</v>
      </c>
      <c r="AI125" s="106">
        <v>22.693399188000001</v>
      </c>
      <c r="AJ125" s="106">
        <v>4.8919266502000003</v>
      </c>
      <c r="AK125" s="106">
        <v>4.0347328712000001</v>
      </c>
      <c r="AL125" s="106">
        <v>5.9312343876</v>
      </c>
      <c r="AM125" s="106">
        <v>3.885103E-3</v>
      </c>
      <c r="AN125" s="106">
        <v>0.71023695750000004</v>
      </c>
      <c r="AO125" s="106">
        <v>0.5630331676</v>
      </c>
      <c r="AP125" s="106">
        <v>0.89592685630000002</v>
      </c>
      <c r="AQ125" s="106">
        <v>2.8552E-5</v>
      </c>
      <c r="AR125" s="106">
        <v>1.7120004066000001</v>
      </c>
      <c r="AS125" s="106">
        <v>1.3308817517</v>
      </c>
      <c r="AT125" s="106">
        <v>2.2022583062000001</v>
      </c>
      <c r="AU125" s="105">
        <v>1</v>
      </c>
      <c r="AV125" s="105">
        <v>2</v>
      </c>
      <c r="AW125" s="105">
        <v>3</v>
      </c>
      <c r="AX125" s="105" t="s">
        <v>231</v>
      </c>
      <c r="AY125" s="105" t="s">
        <v>232</v>
      </c>
      <c r="AZ125" s="105" t="s">
        <v>28</v>
      </c>
      <c r="BA125" s="105" t="s">
        <v>28</v>
      </c>
      <c r="BB125" s="105" t="s">
        <v>28</v>
      </c>
      <c r="BC125" s="115" t="s">
        <v>237</v>
      </c>
      <c r="BD125" s="116">
        <v>129</v>
      </c>
      <c r="BE125" s="116">
        <v>232</v>
      </c>
      <c r="BF125" s="116">
        <v>182</v>
      </c>
      <c r="BQ125" s="52"/>
      <c r="CC125" s="4"/>
      <c r="CO125" s="4"/>
    </row>
    <row r="126" spans="1:93" s="3" customFormat="1" x14ac:dyDescent="0.3">
      <c r="A126" s="10" t="s">
        <v>243</v>
      </c>
      <c r="B126" s="3" t="s">
        <v>51</v>
      </c>
      <c r="C126" s="111">
        <v>181</v>
      </c>
      <c r="D126" s="118">
        <v>74849</v>
      </c>
      <c r="E126" s="107">
        <v>2.5417239135999998</v>
      </c>
      <c r="F126" s="112">
        <v>2.0908757817999999</v>
      </c>
      <c r="G126" s="112">
        <v>3.0897868297</v>
      </c>
      <c r="H126" s="112">
        <v>3.894372E-22</v>
      </c>
      <c r="I126" s="113">
        <v>2.4182019800000001</v>
      </c>
      <c r="J126" s="112">
        <v>2.0903704622000001</v>
      </c>
      <c r="K126" s="112">
        <v>2.7974471137000001</v>
      </c>
      <c r="L126" s="112">
        <v>0.3814603748</v>
      </c>
      <c r="M126" s="112">
        <v>0.31379736219999999</v>
      </c>
      <c r="N126" s="112">
        <v>0.46371332300000001</v>
      </c>
      <c r="O126" s="118">
        <v>247</v>
      </c>
      <c r="P126" s="118">
        <v>90986</v>
      </c>
      <c r="Q126" s="107">
        <v>2.8065481285999998</v>
      </c>
      <c r="R126" s="112">
        <v>2.3445497565000002</v>
      </c>
      <c r="S126" s="112">
        <v>3.3595842343000002</v>
      </c>
      <c r="T126" s="112">
        <v>2.5002390000000001E-20</v>
      </c>
      <c r="U126" s="113">
        <v>2.7147033610000002</v>
      </c>
      <c r="V126" s="112">
        <v>2.3964133119</v>
      </c>
      <c r="W126" s="112">
        <v>3.0752684862000002</v>
      </c>
      <c r="X126" s="112">
        <v>0.42835774859999998</v>
      </c>
      <c r="Y126" s="112">
        <v>0.35784387410000001</v>
      </c>
      <c r="Z126" s="112">
        <v>0.51276652769999997</v>
      </c>
      <c r="AA126" s="118">
        <v>242</v>
      </c>
      <c r="AB126" s="118">
        <v>98007</v>
      </c>
      <c r="AC126" s="107">
        <v>2.5271937439999999</v>
      </c>
      <c r="AD126" s="112">
        <v>2.1063597848</v>
      </c>
      <c r="AE126" s="112">
        <v>3.0321069866000001</v>
      </c>
      <c r="AF126" s="112">
        <v>1.6720859999999999E-16</v>
      </c>
      <c r="AG126" s="113">
        <v>2.4692113829000002</v>
      </c>
      <c r="AH126" s="112">
        <v>2.1769124482</v>
      </c>
      <c r="AI126" s="112">
        <v>2.8007579534999998</v>
      </c>
      <c r="AJ126" s="112">
        <v>0.46481867269999999</v>
      </c>
      <c r="AK126" s="112">
        <v>0.38741602689999999</v>
      </c>
      <c r="AL126" s="112">
        <v>0.55768575249999996</v>
      </c>
      <c r="AM126" s="112">
        <v>0.357095985</v>
      </c>
      <c r="AN126" s="112">
        <v>0.90046335499999997</v>
      </c>
      <c r="AO126" s="112">
        <v>0.72037203729999999</v>
      </c>
      <c r="AP126" s="112">
        <v>1.1255770794</v>
      </c>
      <c r="AQ126" s="112">
        <v>0.40679778970000002</v>
      </c>
      <c r="AR126" s="112">
        <v>1.1041907870000001</v>
      </c>
      <c r="AS126" s="112">
        <v>0.8736621322</v>
      </c>
      <c r="AT126" s="112">
        <v>1.3955478317000001</v>
      </c>
      <c r="AU126" s="111">
        <v>1</v>
      </c>
      <c r="AV126" s="111">
        <v>2</v>
      </c>
      <c r="AW126" s="111">
        <v>3</v>
      </c>
      <c r="AX126" s="111" t="s">
        <v>28</v>
      </c>
      <c r="AY126" s="111" t="s">
        <v>28</v>
      </c>
      <c r="AZ126" s="111" t="s">
        <v>28</v>
      </c>
      <c r="BA126" s="111" t="s">
        <v>28</v>
      </c>
      <c r="BB126" s="111" t="s">
        <v>28</v>
      </c>
      <c r="BC126" s="109" t="s">
        <v>234</v>
      </c>
      <c r="BD126" s="110">
        <v>181</v>
      </c>
      <c r="BE126" s="110">
        <v>247</v>
      </c>
      <c r="BF126" s="110">
        <v>242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91</v>
      </c>
      <c r="D127" s="119">
        <v>33564</v>
      </c>
      <c r="E127" s="114">
        <v>2.4521573952</v>
      </c>
      <c r="F127" s="106">
        <v>1.9130800977</v>
      </c>
      <c r="G127" s="106">
        <v>3.1431385954</v>
      </c>
      <c r="H127" s="106">
        <v>2.973182E-15</v>
      </c>
      <c r="I127" s="108">
        <v>2.7112382313999999</v>
      </c>
      <c r="J127" s="106">
        <v>2.2076870636999999</v>
      </c>
      <c r="K127" s="106">
        <v>3.3296443453000002</v>
      </c>
      <c r="L127" s="106">
        <v>0.36801828640000001</v>
      </c>
      <c r="M127" s="106">
        <v>0.28711389430000001</v>
      </c>
      <c r="N127" s="106">
        <v>0.47172032349999998</v>
      </c>
      <c r="O127" s="119">
        <v>111</v>
      </c>
      <c r="P127" s="119">
        <v>34008</v>
      </c>
      <c r="Q127" s="114">
        <v>2.7720463503000001</v>
      </c>
      <c r="R127" s="106">
        <v>2.1916723732999999</v>
      </c>
      <c r="S127" s="106">
        <v>3.5061084228000001</v>
      </c>
      <c r="T127" s="106">
        <v>7.1552889999999995E-13</v>
      </c>
      <c r="U127" s="108">
        <v>3.2639378969999999</v>
      </c>
      <c r="V127" s="106">
        <v>2.7098759569999999</v>
      </c>
      <c r="W127" s="106">
        <v>3.9312834846000002</v>
      </c>
      <c r="X127" s="106">
        <v>0.42309181210000002</v>
      </c>
      <c r="Y127" s="106">
        <v>0.33451050919999997</v>
      </c>
      <c r="Z127" s="106">
        <v>0.5351302174</v>
      </c>
      <c r="AA127" s="119">
        <v>81</v>
      </c>
      <c r="AB127" s="119">
        <v>35548</v>
      </c>
      <c r="AC127" s="114">
        <v>1.944849797</v>
      </c>
      <c r="AD127" s="106">
        <v>1.4957579636</v>
      </c>
      <c r="AE127" s="106">
        <v>2.5287786025000001</v>
      </c>
      <c r="AF127" s="106">
        <v>1.6629140000000001E-14</v>
      </c>
      <c r="AG127" s="108">
        <v>2.2786092044999999</v>
      </c>
      <c r="AH127" s="106">
        <v>1.8327021871</v>
      </c>
      <c r="AI127" s="106">
        <v>2.8330079720999999</v>
      </c>
      <c r="AJ127" s="106">
        <v>0.35771001070000003</v>
      </c>
      <c r="AK127" s="106">
        <v>0.2751099843</v>
      </c>
      <c r="AL127" s="106">
        <v>0.46511017069999999</v>
      </c>
      <c r="AM127" s="106">
        <v>3.4728928499999999E-2</v>
      </c>
      <c r="AN127" s="106">
        <v>0.70159353459999996</v>
      </c>
      <c r="AO127" s="106">
        <v>0.50491406750000001</v>
      </c>
      <c r="AP127" s="106">
        <v>0.97488566779999997</v>
      </c>
      <c r="AQ127" s="106">
        <v>0.44964607919999999</v>
      </c>
      <c r="AR127" s="106">
        <v>1.1304520483</v>
      </c>
      <c r="AS127" s="106">
        <v>0.82261100320000002</v>
      </c>
      <c r="AT127" s="106">
        <v>1.5534946999000001</v>
      </c>
      <c r="AU127" s="105">
        <v>1</v>
      </c>
      <c r="AV127" s="105">
        <v>2</v>
      </c>
      <c r="AW127" s="105">
        <v>3</v>
      </c>
      <c r="AX127" s="105" t="s">
        <v>28</v>
      </c>
      <c r="AY127" s="105" t="s">
        <v>232</v>
      </c>
      <c r="AZ127" s="105" t="s">
        <v>28</v>
      </c>
      <c r="BA127" s="105" t="s">
        <v>28</v>
      </c>
      <c r="BB127" s="105" t="s">
        <v>28</v>
      </c>
      <c r="BC127" s="115" t="s">
        <v>238</v>
      </c>
      <c r="BD127" s="116">
        <v>91</v>
      </c>
      <c r="BE127" s="116">
        <v>111</v>
      </c>
      <c r="BF127" s="116">
        <v>81</v>
      </c>
      <c r="BQ127" s="52"/>
    </row>
    <row r="128" spans="1:93" x14ac:dyDescent="0.3">
      <c r="A128" s="10"/>
      <c r="B128" t="s">
        <v>54</v>
      </c>
      <c r="C128" s="105">
        <v>199</v>
      </c>
      <c r="D128" s="119">
        <v>54421</v>
      </c>
      <c r="E128" s="114">
        <v>3.7052208816999999</v>
      </c>
      <c r="F128" s="106">
        <v>3.0613675680000001</v>
      </c>
      <c r="G128" s="106">
        <v>4.4844865821999997</v>
      </c>
      <c r="H128" s="106">
        <v>1.6833331E-9</v>
      </c>
      <c r="I128" s="108">
        <v>3.6566766506000001</v>
      </c>
      <c r="J128" s="106">
        <v>3.1823392922</v>
      </c>
      <c r="K128" s="106">
        <v>4.2017154359999997</v>
      </c>
      <c r="L128" s="106">
        <v>0.55607729019999996</v>
      </c>
      <c r="M128" s="106">
        <v>0.45944817760000001</v>
      </c>
      <c r="N128" s="106">
        <v>0.67302901130000004</v>
      </c>
      <c r="O128" s="119">
        <v>245</v>
      </c>
      <c r="P128" s="119">
        <v>60045</v>
      </c>
      <c r="Q128" s="114">
        <v>3.9173643880000002</v>
      </c>
      <c r="R128" s="106">
        <v>3.2654252615999999</v>
      </c>
      <c r="S128" s="106">
        <v>4.6994625566000003</v>
      </c>
      <c r="T128" s="106">
        <v>3.0597650999999998E-8</v>
      </c>
      <c r="U128" s="108">
        <v>4.0802731285</v>
      </c>
      <c r="V128" s="106">
        <v>3.6000452816999999</v>
      </c>
      <c r="W128" s="106">
        <v>4.6245609430999997</v>
      </c>
      <c r="X128" s="106">
        <v>0.59789938129999998</v>
      </c>
      <c r="Y128" s="106">
        <v>0.49839523470000002</v>
      </c>
      <c r="Z128" s="106">
        <v>0.71726943850000002</v>
      </c>
      <c r="AA128" s="119">
        <v>220</v>
      </c>
      <c r="AB128" s="119">
        <v>64811</v>
      </c>
      <c r="AC128" s="114">
        <v>3.2566588565000001</v>
      </c>
      <c r="AD128" s="106">
        <v>2.6980457166999998</v>
      </c>
      <c r="AE128" s="106">
        <v>3.9309292805</v>
      </c>
      <c r="AF128" s="106">
        <v>9.3870318999999999E-8</v>
      </c>
      <c r="AG128" s="108">
        <v>3.3944855039999999</v>
      </c>
      <c r="AH128" s="106">
        <v>2.9743081562999998</v>
      </c>
      <c r="AI128" s="106">
        <v>3.8740208585000002</v>
      </c>
      <c r="AJ128" s="106">
        <v>0.59898686069999996</v>
      </c>
      <c r="AK128" s="106">
        <v>0.4962429303</v>
      </c>
      <c r="AL128" s="106">
        <v>0.72300326589999997</v>
      </c>
      <c r="AM128" s="106">
        <v>0.1150623766</v>
      </c>
      <c r="AN128" s="106">
        <v>0.83133927149999998</v>
      </c>
      <c r="AO128" s="106">
        <v>0.66069645349999995</v>
      </c>
      <c r="AP128" s="106">
        <v>1.0460552355999999</v>
      </c>
      <c r="AQ128" s="106">
        <v>0.63839681609999999</v>
      </c>
      <c r="AR128" s="106">
        <v>1.0572552928000001</v>
      </c>
      <c r="AS128" s="106">
        <v>0.83817359260000002</v>
      </c>
      <c r="AT128" s="106">
        <v>1.333600538</v>
      </c>
      <c r="AU128" s="105">
        <v>1</v>
      </c>
      <c r="AV128" s="105">
        <v>2</v>
      </c>
      <c r="AW128" s="105">
        <v>3</v>
      </c>
      <c r="AX128" s="105" t="s">
        <v>28</v>
      </c>
      <c r="AY128" s="105" t="s">
        <v>28</v>
      </c>
      <c r="AZ128" s="105" t="s">
        <v>28</v>
      </c>
      <c r="BA128" s="105" t="s">
        <v>28</v>
      </c>
      <c r="BB128" s="105" t="s">
        <v>28</v>
      </c>
      <c r="BC128" s="115" t="s">
        <v>234</v>
      </c>
      <c r="BD128" s="116">
        <v>199</v>
      </c>
      <c r="BE128" s="116">
        <v>245</v>
      </c>
      <c r="BF128" s="116">
        <v>220</v>
      </c>
      <c r="BQ128" s="52"/>
    </row>
    <row r="129" spans="1:104" x14ac:dyDescent="0.3">
      <c r="A129" s="10"/>
      <c r="B129" t="s">
        <v>53</v>
      </c>
      <c r="C129" s="105">
        <v>207</v>
      </c>
      <c r="D129" s="119">
        <v>62488</v>
      </c>
      <c r="E129" s="114">
        <v>3.164828365</v>
      </c>
      <c r="F129" s="106">
        <v>2.6172362324999998</v>
      </c>
      <c r="G129" s="106">
        <v>3.8269906460000001</v>
      </c>
      <c r="H129" s="106">
        <v>1.5823029999999999E-14</v>
      </c>
      <c r="I129" s="108">
        <v>3.3126360260999999</v>
      </c>
      <c r="J129" s="106">
        <v>2.8907539227000001</v>
      </c>
      <c r="K129" s="106">
        <v>3.7960884028000001</v>
      </c>
      <c r="L129" s="106">
        <v>0.47497551090000001</v>
      </c>
      <c r="M129" s="106">
        <v>0.39279321760000002</v>
      </c>
      <c r="N129" s="106">
        <v>0.57435242220000005</v>
      </c>
      <c r="O129" s="119">
        <v>268</v>
      </c>
      <c r="P129" s="119">
        <v>66952</v>
      </c>
      <c r="Q129" s="114">
        <v>3.6563744257000002</v>
      </c>
      <c r="R129" s="106">
        <v>3.0550114799000001</v>
      </c>
      <c r="S129" s="106">
        <v>4.3761125054000001</v>
      </c>
      <c r="T129" s="106">
        <v>1.9894259999999999E-10</v>
      </c>
      <c r="U129" s="108">
        <v>4.0028677260999999</v>
      </c>
      <c r="V129" s="106">
        <v>3.5512057023999999</v>
      </c>
      <c r="W129" s="106">
        <v>4.5119746294</v>
      </c>
      <c r="X129" s="106">
        <v>0.55806501269999997</v>
      </c>
      <c r="Y129" s="106">
        <v>0.46628020599999997</v>
      </c>
      <c r="Z129" s="106">
        <v>0.667917176</v>
      </c>
      <c r="AA129" s="119">
        <v>206</v>
      </c>
      <c r="AB129" s="119">
        <v>66967</v>
      </c>
      <c r="AC129" s="114">
        <v>2.7844573010999998</v>
      </c>
      <c r="AD129" s="106">
        <v>2.2921660566000002</v>
      </c>
      <c r="AE129" s="106">
        <v>3.3824785246000002</v>
      </c>
      <c r="AF129" s="106">
        <v>1.5708960000000001E-11</v>
      </c>
      <c r="AG129" s="108">
        <v>3.0761419804000001</v>
      </c>
      <c r="AH129" s="106">
        <v>2.6834923089</v>
      </c>
      <c r="AI129" s="106">
        <v>3.5262443093</v>
      </c>
      <c r="AJ129" s="106">
        <v>0.51213633700000005</v>
      </c>
      <c r="AK129" s="106">
        <v>0.42159078090000002</v>
      </c>
      <c r="AL129" s="106">
        <v>0.62212847029999996</v>
      </c>
      <c r="AM129" s="106">
        <v>2.2025346099999999E-2</v>
      </c>
      <c r="AN129" s="106">
        <v>0.7615350555</v>
      </c>
      <c r="AO129" s="106">
        <v>0.603153206</v>
      </c>
      <c r="AP129" s="106">
        <v>0.96150635510000004</v>
      </c>
      <c r="AQ129" s="106">
        <v>0.21777115820000001</v>
      </c>
      <c r="AR129" s="106">
        <v>1.1553152348</v>
      </c>
      <c r="AS129" s="106">
        <v>0.91831165910000001</v>
      </c>
      <c r="AT129" s="106">
        <v>1.4534861653</v>
      </c>
      <c r="AU129" s="105">
        <v>1</v>
      </c>
      <c r="AV129" s="105">
        <v>2</v>
      </c>
      <c r="AW129" s="105">
        <v>3</v>
      </c>
      <c r="AX129" s="105" t="s">
        <v>28</v>
      </c>
      <c r="AY129" s="105" t="s">
        <v>232</v>
      </c>
      <c r="AZ129" s="105" t="s">
        <v>28</v>
      </c>
      <c r="BA129" s="105" t="s">
        <v>28</v>
      </c>
      <c r="BB129" s="105" t="s">
        <v>28</v>
      </c>
      <c r="BC129" s="115" t="s">
        <v>238</v>
      </c>
      <c r="BD129" s="116">
        <v>207</v>
      </c>
      <c r="BE129" s="116">
        <v>268</v>
      </c>
      <c r="BF129" s="116">
        <v>206</v>
      </c>
      <c r="BQ129" s="52"/>
    </row>
    <row r="130" spans="1:104" x14ac:dyDescent="0.3">
      <c r="A130" s="10"/>
      <c r="B130" t="s">
        <v>55</v>
      </c>
      <c r="C130" s="105">
        <v>132</v>
      </c>
      <c r="D130" s="119">
        <v>34739</v>
      </c>
      <c r="E130" s="114">
        <v>3.9905330800000001</v>
      </c>
      <c r="F130" s="106">
        <v>3.2208088878000001</v>
      </c>
      <c r="G130" s="106">
        <v>4.9442096123999999</v>
      </c>
      <c r="H130" s="106">
        <v>2.7460344999999998E-6</v>
      </c>
      <c r="I130" s="108">
        <v>3.7997639540999999</v>
      </c>
      <c r="J130" s="106">
        <v>3.203826829</v>
      </c>
      <c r="K130" s="106">
        <v>4.5065500968999999</v>
      </c>
      <c r="L130" s="106">
        <v>0.59889677090000004</v>
      </c>
      <c r="M130" s="106">
        <v>0.48337703360000001</v>
      </c>
      <c r="N130" s="106">
        <v>0.74202396329999998</v>
      </c>
      <c r="O130" s="119">
        <v>157</v>
      </c>
      <c r="P130" s="119">
        <v>37744</v>
      </c>
      <c r="Q130" s="114">
        <v>4.1618960121999997</v>
      </c>
      <c r="R130" s="106">
        <v>3.3924515639999999</v>
      </c>
      <c r="S130" s="106">
        <v>5.1058587246</v>
      </c>
      <c r="T130" s="106">
        <v>1.3560199999999999E-5</v>
      </c>
      <c r="U130" s="108">
        <v>4.1596015261000003</v>
      </c>
      <c r="V130" s="106">
        <v>3.5572832718999998</v>
      </c>
      <c r="W130" s="106">
        <v>4.8639041462000003</v>
      </c>
      <c r="X130" s="106">
        <v>0.63522174710000001</v>
      </c>
      <c r="Y130" s="106">
        <v>0.51778300160000001</v>
      </c>
      <c r="Z130" s="106">
        <v>0.77929686139999998</v>
      </c>
      <c r="AA130" s="119">
        <v>123</v>
      </c>
      <c r="AB130" s="119">
        <v>41577</v>
      </c>
      <c r="AC130" s="114">
        <v>2.9035802804999999</v>
      </c>
      <c r="AD130" s="106">
        <v>2.3257996102999998</v>
      </c>
      <c r="AE130" s="106">
        <v>3.6248945989000001</v>
      </c>
      <c r="AF130" s="106">
        <v>3.0081536000000002E-8</v>
      </c>
      <c r="AG130" s="108">
        <v>2.9583664045</v>
      </c>
      <c r="AH130" s="106">
        <v>2.4791437156999998</v>
      </c>
      <c r="AI130" s="106">
        <v>3.5302236526000002</v>
      </c>
      <c r="AJ130" s="106">
        <v>0.53404624609999995</v>
      </c>
      <c r="AK130" s="106">
        <v>0.42777689299999999</v>
      </c>
      <c r="AL130" s="106">
        <v>0.66671528449999995</v>
      </c>
      <c r="AM130" s="106">
        <v>1.00897582E-2</v>
      </c>
      <c r="AN130" s="106">
        <v>0.69765805589999996</v>
      </c>
      <c r="AO130" s="106">
        <v>0.53030580510000003</v>
      </c>
      <c r="AP130" s="106">
        <v>0.9178228075</v>
      </c>
      <c r="AQ130" s="106">
        <v>0.75882499479999999</v>
      </c>
      <c r="AR130" s="106">
        <v>1.0429423659999999</v>
      </c>
      <c r="AS130" s="106">
        <v>0.79742737649999995</v>
      </c>
      <c r="AT130" s="106">
        <v>1.3640474492000001</v>
      </c>
      <c r="AU130" s="105">
        <v>1</v>
      </c>
      <c r="AV130" s="105">
        <v>2</v>
      </c>
      <c r="AW130" s="105">
        <v>3</v>
      </c>
      <c r="AX130" s="105" t="s">
        <v>28</v>
      </c>
      <c r="AY130" s="105" t="s">
        <v>232</v>
      </c>
      <c r="AZ130" s="105" t="s">
        <v>28</v>
      </c>
      <c r="BA130" s="105" t="s">
        <v>28</v>
      </c>
      <c r="BB130" s="105" t="s">
        <v>28</v>
      </c>
      <c r="BC130" s="115" t="s">
        <v>238</v>
      </c>
      <c r="BD130" s="116">
        <v>132</v>
      </c>
      <c r="BE130" s="116">
        <v>157</v>
      </c>
      <c r="BF130" s="116">
        <v>123</v>
      </c>
    </row>
    <row r="131" spans="1:104" x14ac:dyDescent="0.3">
      <c r="A131" s="10"/>
      <c r="B131" t="s">
        <v>59</v>
      </c>
      <c r="C131" s="105">
        <v>275</v>
      </c>
      <c r="D131" s="119">
        <v>67159</v>
      </c>
      <c r="E131" s="114">
        <v>4.1130203957999996</v>
      </c>
      <c r="F131" s="106">
        <v>3.4519348045</v>
      </c>
      <c r="G131" s="106">
        <v>4.9007115528999998</v>
      </c>
      <c r="H131" s="106">
        <v>6.8035376000000001E-8</v>
      </c>
      <c r="I131" s="108">
        <v>4.0947601960000002</v>
      </c>
      <c r="J131" s="106">
        <v>3.6383048773</v>
      </c>
      <c r="K131" s="106">
        <v>4.6084815945999997</v>
      </c>
      <c r="L131" s="106">
        <v>0.61727959259999998</v>
      </c>
      <c r="M131" s="106">
        <v>0.51806427020000001</v>
      </c>
      <c r="N131" s="106">
        <v>0.735495801</v>
      </c>
      <c r="O131" s="119">
        <v>362</v>
      </c>
      <c r="P131" s="119">
        <v>74481</v>
      </c>
      <c r="Q131" s="114">
        <v>4.5849350193999996</v>
      </c>
      <c r="R131" s="106">
        <v>3.8833841570000001</v>
      </c>
      <c r="S131" s="106">
        <v>5.4132242092</v>
      </c>
      <c r="T131" s="106">
        <v>2.51924E-5</v>
      </c>
      <c r="U131" s="108">
        <v>4.8602999423000002</v>
      </c>
      <c r="V131" s="106">
        <v>4.3845488360999996</v>
      </c>
      <c r="W131" s="106">
        <v>5.3876730335999996</v>
      </c>
      <c r="X131" s="106">
        <v>0.6997893328</v>
      </c>
      <c r="Y131" s="106">
        <v>0.59271304759999999</v>
      </c>
      <c r="Z131" s="106">
        <v>0.82620943189999996</v>
      </c>
      <c r="AA131" s="119">
        <v>287</v>
      </c>
      <c r="AB131" s="119">
        <v>82731</v>
      </c>
      <c r="AC131" s="114">
        <v>3.4194744770000001</v>
      </c>
      <c r="AD131" s="106">
        <v>2.8692288134999999</v>
      </c>
      <c r="AE131" s="106">
        <v>4.0752433699999999</v>
      </c>
      <c r="AF131" s="106">
        <v>2.2122705E-7</v>
      </c>
      <c r="AG131" s="108">
        <v>3.4690744702999998</v>
      </c>
      <c r="AH131" s="106">
        <v>3.0900733211999998</v>
      </c>
      <c r="AI131" s="106">
        <v>3.8945605586999998</v>
      </c>
      <c r="AJ131" s="106">
        <v>0.62893301769999999</v>
      </c>
      <c r="AK131" s="106">
        <v>0.52772809050000002</v>
      </c>
      <c r="AL131" s="106">
        <v>0.74954649539999996</v>
      </c>
      <c r="AM131" s="106">
        <v>5.3583872000000001E-3</v>
      </c>
      <c r="AN131" s="106">
        <v>0.74580652999999997</v>
      </c>
      <c r="AO131" s="106">
        <v>0.60670138650000005</v>
      </c>
      <c r="AP131" s="106">
        <v>0.91680584970000001</v>
      </c>
      <c r="AQ131" s="106">
        <v>0.30248593829999998</v>
      </c>
      <c r="AR131" s="106">
        <v>1.1147367575</v>
      </c>
      <c r="AS131" s="106">
        <v>0.90678934349999996</v>
      </c>
      <c r="AT131" s="106">
        <v>1.3703712415</v>
      </c>
      <c r="AU131" s="105">
        <v>1</v>
      </c>
      <c r="AV131" s="105">
        <v>2</v>
      </c>
      <c r="AW131" s="105">
        <v>3</v>
      </c>
      <c r="AX131" s="105" t="s">
        <v>28</v>
      </c>
      <c r="AY131" s="105" t="s">
        <v>232</v>
      </c>
      <c r="AZ131" s="105" t="s">
        <v>28</v>
      </c>
      <c r="BA131" s="105" t="s">
        <v>28</v>
      </c>
      <c r="BB131" s="105" t="s">
        <v>28</v>
      </c>
      <c r="BC131" s="115" t="s">
        <v>238</v>
      </c>
      <c r="BD131" s="116">
        <v>275</v>
      </c>
      <c r="BE131" s="116">
        <v>362</v>
      </c>
      <c r="BF131" s="116">
        <v>287</v>
      </c>
      <c r="BQ131" s="52"/>
    </row>
    <row r="132" spans="1:104" x14ac:dyDescent="0.3">
      <c r="A132" s="10"/>
      <c r="B132" t="s">
        <v>56</v>
      </c>
      <c r="C132" s="105">
        <v>191</v>
      </c>
      <c r="D132" s="119">
        <v>52857</v>
      </c>
      <c r="E132" s="114">
        <v>3.6004153758999999</v>
      </c>
      <c r="F132" s="106">
        <v>2.9657520470000001</v>
      </c>
      <c r="G132" s="106">
        <v>4.3708950287999997</v>
      </c>
      <c r="H132" s="106">
        <v>4.9282909999999996E-10</v>
      </c>
      <c r="I132" s="108">
        <v>3.6135232797999999</v>
      </c>
      <c r="J132" s="106">
        <v>3.1357402089000002</v>
      </c>
      <c r="K132" s="106">
        <v>4.1641046845999998</v>
      </c>
      <c r="L132" s="106">
        <v>0.54034814379999996</v>
      </c>
      <c r="M132" s="106">
        <v>0.44509825850000001</v>
      </c>
      <c r="N132" s="106">
        <v>0.65598126020000003</v>
      </c>
      <c r="O132" s="119">
        <v>214</v>
      </c>
      <c r="P132" s="119">
        <v>56411</v>
      </c>
      <c r="Q132" s="114">
        <v>3.5855463492999999</v>
      </c>
      <c r="R132" s="106">
        <v>2.9676689130999998</v>
      </c>
      <c r="S132" s="106">
        <v>4.3320676934</v>
      </c>
      <c r="T132" s="106">
        <v>4.180433E-10</v>
      </c>
      <c r="U132" s="108">
        <v>3.7935863573000002</v>
      </c>
      <c r="V132" s="106">
        <v>3.3178980347000002</v>
      </c>
      <c r="W132" s="106">
        <v>4.3374742984000001</v>
      </c>
      <c r="X132" s="106">
        <v>0.54725466710000004</v>
      </c>
      <c r="Y132" s="106">
        <v>0.45294928719999999</v>
      </c>
      <c r="Z132" s="106">
        <v>0.66119470570000005</v>
      </c>
      <c r="AA132" s="119">
        <v>196</v>
      </c>
      <c r="AB132" s="119">
        <v>57154</v>
      </c>
      <c r="AC132" s="114">
        <v>3.2207435838</v>
      </c>
      <c r="AD132" s="106">
        <v>2.6489562858000002</v>
      </c>
      <c r="AE132" s="106">
        <v>3.9159533465999998</v>
      </c>
      <c r="AF132" s="106">
        <v>1.5145495000000001E-7</v>
      </c>
      <c r="AG132" s="108">
        <v>3.4293312804</v>
      </c>
      <c r="AH132" s="106">
        <v>2.9813250601000001</v>
      </c>
      <c r="AI132" s="106">
        <v>3.9446597717</v>
      </c>
      <c r="AJ132" s="106">
        <v>0.59238107929999995</v>
      </c>
      <c r="AK132" s="106">
        <v>0.48721406810000001</v>
      </c>
      <c r="AL132" s="106">
        <v>0.7202487903</v>
      </c>
      <c r="AM132" s="106">
        <v>0.38330694440000002</v>
      </c>
      <c r="AN132" s="106">
        <v>0.89825741179999996</v>
      </c>
      <c r="AO132" s="106">
        <v>0.70573186880000005</v>
      </c>
      <c r="AP132" s="106">
        <v>1.1433044385</v>
      </c>
      <c r="AQ132" s="106">
        <v>0.9730645322</v>
      </c>
      <c r="AR132" s="106">
        <v>0.99587019129999999</v>
      </c>
      <c r="AS132" s="106">
        <v>0.78320682509999995</v>
      </c>
      <c r="AT132" s="106">
        <v>1.2662778288000001</v>
      </c>
      <c r="AU132" s="105">
        <v>1</v>
      </c>
      <c r="AV132" s="105">
        <v>2</v>
      </c>
      <c r="AW132" s="105">
        <v>3</v>
      </c>
      <c r="AX132" s="105" t="s">
        <v>28</v>
      </c>
      <c r="AY132" s="105" t="s">
        <v>28</v>
      </c>
      <c r="AZ132" s="105" t="s">
        <v>28</v>
      </c>
      <c r="BA132" s="105" t="s">
        <v>28</v>
      </c>
      <c r="BB132" s="105" t="s">
        <v>28</v>
      </c>
      <c r="BC132" s="115" t="s">
        <v>234</v>
      </c>
      <c r="BD132" s="116">
        <v>191</v>
      </c>
      <c r="BE132" s="116">
        <v>214</v>
      </c>
      <c r="BF132" s="116">
        <v>196</v>
      </c>
      <c r="BQ132" s="52"/>
      <c r="CC132" s="4"/>
    </row>
    <row r="133" spans="1:104" x14ac:dyDescent="0.3">
      <c r="A133" s="10"/>
      <c r="B133" t="s">
        <v>57</v>
      </c>
      <c r="C133" s="105">
        <v>466</v>
      </c>
      <c r="D133" s="119">
        <v>89874</v>
      </c>
      <c r="E133" s="114">
        <v>4.9700509797999999</v>
      </c>
      <c r="F133" s="106">
        <v>4.2455793238000004</v>
      </c>
      <c r="G133" s="106">
        <v>5.8181475029999996</v>
      </c>
      <c r="H133" s="106">
        <v>2.6536540000000002E-4</v>
      </c>
      <c r="I133" s="108">
        <v>5.1850368293000004</v>
      </c>
      <c r="J133" s="106">
        <v>4.7350077641999997</v>
      </c>
      <c r="K133" s="106">
        <v>5.6778379804999997</v>
      </c>
      <c r="L133" s="106">
        <v>0.74590221999999995</v>
      </c>
      <c r="M133" s="106">
        <v>0.63717395570000002</v>
      </c>
      <c r="N133" s="106">
        <v>0.87318402890000002</v>
      </c>
      <c r="O133" s="119">
        <v>501</v>
      </c>
      <c r="P133" s="119">
        <v>94383</v>
      </c>
      <c r="Q133" s="114">
        <v>4.8830815118000004</v>
      </c>
      <c r="R133" s="106">
        <v>4.1736358516000003</v>
      </c>
      <c r="S133" s="106">
        <v>5.7131206216999999</v>
      </c>
      <c r="T133" s="106">
        <v>2.4235789999999999E-4</v>
      </c>
      <c r="U133" s="108">
        <v>5.3081593083999996</v>
      </c>
      <c r="V133" s="106">
        <v>4.8631209170999998</v>
      </c>
      <c r="W133" s="106">
        <v>5.7939244618999997</v>
      </c>
      <c r="X133" s="106">
        <v>0.74529482719999995</v>
      </c>
      <c r="Y133" s="106">
        <v>0.637013575</v>
      </c>
      <c r="Z133" s="106">
        <v>0.87198201310000001</v>
      </c>
      <c r="AA133" s="119">
        <v>444</v>
      </c>
      <c r="AB133" s="119">
        <v>98131</v>
      </c>
      <c r="AC133" s="114">
        <v>4.3790692194999998</v>
      </c>
      <c r="AD133" s="106">
        <v>3.7253867775999998</v>
      </c>
      <c r="AE133" s="106">
        <v>5.1474513583999997</v>
      </c>
      <c r="AF133" s="106">
        <v>8.7079055999999995E-3</v>
      </c>
      <c r="AG133" s="108">
        <v>4.5245641031000003</v>
      </c>
      <c r="AH133" s="106">
        <v>4.1226883690999996</v>
      </c>
      <c r="AI133" s="106">
        <v>4.9656143007000004</v>
      </c>
      <c r="AJ133" s="106">
        <v>0.80542821340000004</v>
      </c>
      <c r="AK133" s="106">
        <v>0.68519848999999999</v>
      </c>
      <c r="AL133" s="106">
        <v>0.94675428579999998</v>
      </c>
      <c r="AM133" s="106">
        <v>0.25426310660000001</v>
      </c>
      <c r="AN133" s="106">
        <v>0.89678396910000002</v>
      </c>
      <c r="AO133" s="106">
        <v>0.74361746809999996</v>
      </c>
      <c r="AP133" s="106">
        <v>1.0814989180000001</v>
      </c>
      <c r="AQ133" s="106">
        <v>0.85080502260000002</v>
      </c>
      <c r="AR133" s="106">
        <v>0.98250129259999996</v>
      </c>
      <c r="AS133" s="106">
        <v>0.81741430780000002</v>
      </c>
      <c r="AT133" s="106">
        <v>1.1809296468999999</v>
      </c>
      <c r="AU133" s="105">
        <v>1</v>
      </c>
      <c r="AV133" s="105">
        <v>2</v>
      </c>
      <c r="AW133" s="105">
        <v>3</v>
      </c>
      <c r="AX133" s="105" t="s">
        <v>28</v>
      </c>
      <c r="AY133" s="105" t="s">
        <v>28</v>
      </c>
      <c r="AZ133" s="105" t="s">
        <v>28</v>
      </c>
      <c r="BA133" s="105" t="s">
        <v>28</v>
      </c>
      <c r="BB133" s="105" t="s">
        <v>28</v>
      </c>
      <c r="BC133" s="115" t="s">
        <v>234</v>
      </c>
      <c r="BD133" s="116">
        <v>466</v>
      </c>
      <c r="BE133" s="116">
        <v>501</v>
      </c>
      <c r="BF133" s="116">
        <v>444</v>
      </c>
    </row>
    <row r="134" spans="1:104" x14ac:dyDescent="0.3">
      <c r="A134" s="10"/>
      <c r="B134" t="s">
        <v>60</v>
      </c>
      <c r="C134" s="105">
        <v>147</v>
      </c>
      <c r="D134" s="119">
        <v>33946</v>
      </c>
      <c r="E134" s="114">
        <v>4.8014861618999998</v>
      </c>
      <c r="F134" s="106">
        <v>3.9085110253000002</v>
      </c>
      <c r="G134" s="106">
        <v>5.8984787848</v>
      </c>
      <c r="H134" s="106">
        <v>1.8021637000000001E-3</v>
      </c>
      <c r="I134" s="108">
        <v>4.3304071172</v>
      </c>
      <c r="J134" s="106">
        <v>3.6840270288000001</v>
      </c>
      <c r="K134" s="106">
        <v>5.0901976707000003</v>
      </c>
      <c r="L134" s="106">
        <v>0.72060411489999998</v>
      </c>
      <c r="M134" s="106">
        <v>0.58658695100000002</v>
      </c>
      <c r="N134" s="106">
        <v>0.88524009869999998</v>
      </c>
      <c r="O134" s="119">
        <v>195</v>
      </c>
      <c r="P134" s="119">
        <v>36191</v>
      </c>
      <c r="Q134" s="114">
        <v>5.6763535758000003</v>
      </c>
      <c r="R134" s="106">
        <v>4.6918250347999999</v>
      </c>
      <c r="S134" s="106">
        <v>6.8674747413999997</v>
      </c>
      <c r="T134" s="106">
        <v>0.1399673542</v>
      </c>
      <c r="U134" s="108">
        <v>5.3880799094</v>
      </c>
      <c r="V134" s="106">
        <v>4.6825046727000004</v>
      </c>
      <c r="W134" s="106">
        <v>6.1999735482</v>
      </c>
      <c r="X134" s="106">
        <v>0.86637033340000003</v>
      </c>
      <c r="Y134" s="106">
        <v>0.71610373900000002</v>
      </c>
      <c r="Z134" s="106">
        <v>1.0481687411</v>
      </c>
      <c r="AA134" s="119">
        <v>158</v>
      </c>
      <c r="AB134" s="119">
        <v>36398</v>
      </c>
      <c r="AC134" s="114">
        <v>4.4013413188000001</v>
      </c>
      <c r="AD134" s="106">
        <v>3.5868899938999999</v>
      </c>
      <c r="AE134" s="106">
        <v>5.4007247049</v>
      </c>
      <c r="AF134" s="106">
        <v>4.2971364099999999E-2</v>
      </c>
      <c r="AG134" s="108">
        <v>4.3408978515000003</v>
      </c>
      <c r="AH134" s="106">
        <v>3.7141685435</v>
      </c>
      <c r="AI134" s="106">
        <v>5.0733815486999996</v>
      </c>
      <c r="AJ134" s="106">
        <v>0.80952464950000003</v>
      </c>
      <c r="AK134" s="106">
        <v>0.65972521890000002</v>
      </c>
      <c r="AL134" s="106">
        <v>0.99333804339999998</v>
      </c>
      <c r="AM134" s="106">
        <v>4.5943032000000002E-2</v>
      </c>
      <c r="AN134" s="106">
        <v>0.77538181159999997</v>
      </c>
      <c r="AO134" s="106">
        <v>0.60397834579999998</v>
      </c>
      <c r="AP134" s="106">
        <v>0.99542799500000001</v>
      </c>
      <c r="AQ134" s="106">
        <v>0.19119068719999999</v>
      </c>
      <c r="AR134" s="106">
        <v>1.18220763</v>
      </c>
      <c r="AS134" s="106">
        <v>0.91978927710000002</v>
      </c>
      <c r="AT134" s="106">
        <v>1.5194946441999999</v>
      </c>
      <c r="AU134" s="105">
        <v>1</v>
      </c>
      <c r="AV134" s="105" t="s">
        <v>28</v>
      </c>
      <c r="AW134" s="105" t="s">
        <v>28</v>
      </c>
      <c r="AX134" s="105" t="s">
        <v>28</v>
      </c>
      <c r="AY134" s="105" t="s">
        <v>232</v>
      </c>
      <c r="AZ134" s="105" t="s">
        <v>28</v>
      </c>
      <c r="BA134" s="105" t="s">
        <v>28</v>
      </c>
      <c r="BB134" s="105" t="s">
        <v>28</v>
      </c>
      <c r="BC134" s="115" t="s">
        <v>461</v>
      </c>
      <c r="BD134" s="116">
        <v>147</v>
      </c>
      <c r="BE134" s="116">
        <v>195</v>
      </c>
      <c r="BF134" s="116">
        <v>158</v>
      </c>
    </row>
    <row r="135" spans="1:104" x14ac:dyDescent="0.3">
      <c r="A135" s="10"/>
      <c r="B135" t="s">
        <v>58</v>
      </c>
      <c r="C135" s="105">
        <v>263</v>
      </c>
      <c r="D135" s="119">
        <v>53765</v>
      </c>
      <c r="E135" s="114">
        <v>4.4056702933</v>
      </c>
      <c r="F135" s="106">
        <v>3.6786191216000002</v>
      </c>
      <c r="G135" s="106">
        <v>5.2764176153999998</v>
      </c>
      <c r="H135" s="106">
        <v>6.9319394000000003E-6</v>
      </c>
      <c r="I135" s="108">
        <v>4.8916581418999998</v>
      </c>
      <c r="J135" s="106">
        <v>4.3347969852999997</v>
      </c>
      <c r="K135" s="106">
        <v>5.5200553700999997</v>
      </c>
      <c r="L135" s="106">
        <v>0.66120031069999996</v>
      </c>
      <c r="M135" s="106">
        <v>0.55208491429999995</v>
      </c>
      <c r="N135" s="106">
        <v>0.79188153780000003</v>
      </c>
      <c r="O135" s="119">
        <v>269</v>
      </c>
      <c r="P135" s="119">
        <v>55544</v>
      </c>
      <c r="Q135" s="114">
        <v>4.4666943176</v>
      </c>
      <c r="R135" s="106">
        <v>3.7308753799000001</v>
      </c>
      <c r="S135" s="106">
        <v>5.3476345615999996</v>
      </c>
      <c r="T135" s="106">
        <v>3.0278699999999999E-5</v>
      </c>
      <c r="U135" s="108">
        <v>4.8430073455000002</v>
      </c>
      <c r="V135" s="106">
        <v>4.2975056239000002</v>
      </c>
      <c r="W135" s="106">
        <v>5.4577520546000002</v>
      </c>
      <c r="X135" s="106">
        <v>0.6817424943</v>
      </c>
      <c r="Y135" s="106">
        <v>0.56943594220000004</v>
      </c>
      <c r="Z135" s="106">
        <v>0.81619861699999996</v>
      </c>
      <c r="AA135" s="119">
        <v>255</v>
      </c>
      <c r="AB135" s="119">
        <v>59314</v>
      </c>
      <c r="AC135" s="114">
        <v>3.9924376530000001</v>
      </c>
      <c r="AD135" s="106">
        <v>3.3269484089999999</v>
      </c>
      <c r="AE135" s="106">
        <v>4.7910446611999999</v>
      </c>
      <c r="AF135" s="106">
        <v>9.0235689999999997E-4</v>
      </c>
      <c r="AG135" s="108">
        <v>4.2991536567999997</v>
      </c>
      <c r="AH135" s="106">
        <v>3.8025826235000002</v>
      </c>
      <c r="AI135" s="106">
        <v>4.8605708264</v>
      </c>
      <c r="AJ135" s="106">
        <v>0.73431630439999995</v>
      </c>
      <c r="AK135" s="106">
        <v>0.61191499360000001</v>
      </c>
      <c r="AL135" s="106">
        <v>0.88120154049999999</v>
      </c>
      <c r="AM135" s="106">
        <v>0.32463115450000002</v>
      </c>
      <c r="AN135" s="106">
        <v>0.89382379209999996</v>
      </c>
      <c r="AO135" s="106">
        <v>0.71490938569999996</v>
      </c>
      <c r="AP135" s="106">
        <v>1.1175136139999999</v>
      </c>
      <c r="AQ135" s="106">
        <v>0.90330838390000001</v>
      </c>
      <c r="AR135" s="106">
        <v>1.0138512463</v>
      </c>
      <c r="AS135" s="106">
        <v>0.81205988740000001</v>
      </c>
      <c r="AT135" s="106">
        <v>1.2657863855</v>
      </c>
      <c r="AU135" s="105">
        <v>1</v>
      </c>
      <c r="AV135" s="105">
        <v>2</v>
      </c>
      <c r="AW135" s="105">
        <v>3</v>
      </c>
      <c r="AX135" s="105" t="s">
        <v>28</v>
      </c>
      <c r="AY135" s="105" t="s">
        <v>28</v>
      </c>
      <c r="AZ135" s="105" t="s">
        <v>28</v>
      </c>
      <c r="BA135" s="105" t="s">
        <v>28</v>
      </c>
      <c r="BB135" s="105" t="s">
        <v>28</v>
      </c>
      <c r="BC135" s="115" t="s">
        <v>234</v>
      </c>
      <c r="BD135" s="116">
        <v>263</v>
      </c>
      <c r="BE135" s="116">
        <v>269</v>
      </c>
      <c r="BF135" s="116">
        <v>255</v>
      </c>
    </row>
    <row r="136" spans="1:104" x14ac:dyDescent="0.3">
      <c r="A136" s="10"/>
      <c r="B136" t="s">
        <v>61</v>
      </c>
      <c r="C136" s="105">
        <v>554</v>
      </c>
      <c r="D136" s="119">
        <v>71804</v>
      </c>
      <c r="E136" s="114">
        <v>8.6783777594</v>
      </c>
      <c r="F136" s="106">
        <v>7.4674757013999997</v>
      </c>
      <c r="G136" s="106">
        <v>10.085635836</v>
      </c>
      <c r="H136" s="106">
        <v>5.6822730000000003E-4</v>
      </c>
      <c r="I136" s="108">
        <v>7.7154476073999998</v>
      </c>
      <c r="J136" s="106">
        <v>7.0989977457000002</v>
      </c>
      <c r="K136" s="106">
        <v>8.3854276214999999</v>
      </c>
      <c r="L136" s="106">
        <v>1.3024456414000001</v>
      </c>
      <c r="M136" s="106">
        <v>1.1207141991</v>
      </c>
      <c r="N136" s="106">
        <v>1.5136460752000001</v>
      </c>
      <c r="O136" s="119">
        <v>707</v>
      </c>
      <c r="P136" s="119">
        <v>73899</v>
      </c>
      <c r="Q136" s="114">
        <v>10.39971886</v>
      </c>
      <c r="R136" s="106">
        <v>8.9926878438000006</v>
      </c>
      <c r="S136" s="106">
        <v>12.026899437000001</v>
      </c>
      <c r="T136" s="106">
        <v>4.6808170000000003E-10</v>
      </c>
      <c r="U136" s="108">
        <v>9.5671118688999996</v>
      </c>
      <c r="V136" s="106">
        <v>8.8872648629000004</v>
      </c>
      <c r="W136" s="106">
        <v>10.298964971</v>
      </c>
      <c r="X136" s="106">
        <v>1.5872879968</v>
      </c>
      <c r="Y136" s="106">
        <v>1.3725357064999999</v>
      </c>
      <c r="Z136" s="106">
        <v>1.835641268</v>
      </c>
      <c r="AA136" s="119">
        <v>523</v>
      </c>
      <c r="AB136" s="119">
        <v>69239</v>
      </c>
      <c r="AC136" s="114">
        <v>8.1611042259000008</v>
      </c>
      <c r="AD136" s="106">
        <v>6.9980055869999997</v>
      </c>
      <c r="AE136" s="106">
        <v>9.5175148631000006</v>
      </c>
      <c r="AF136" s="106">
        <v>2.2487716000000001E-7</v>
      </c>
      <c r="AG136" s="108">
        <v>7.5535464117000002</v>
      </c>
      <c r="AH136" s="106">
        <v>6.9331477801999997</v>
      </c>
      <c r="AI136" s="106">
        <v>8.2294601531999998</v>
      </c>
      <c r="AJ136" s="106">
        <v>1.5010458311999999</v>
      </c>
      <c r="AK136" s="106">
        <v>1.2871208138000001</v>
      </c>
      <c r="AL136" s="106">
        <v>1.7505261069</v>
      </c>
      <c r="AM136" s="106">
        <v>5.3380917999999999E-3</v>
      </c>
      <c r="AN136" s="106">
        <v>0.78474277390000002</v>
      </c>
      <c r="AO136" s="106">
        <v>0.66170527109999999</v>
      </c>
      <c r="AP136" s="106">
        <v>0.93065787450000004</v>
      </c>
      <c r="AQ136" s="106">
        <v>3.4459260899999997E-2</v>
      </c>
      <c r="AR136" s="106">
        <v>1.1983482567999999</v>
      </c>
      <c r="AS136" s="106">
        <v>1.013324492</v>
      </c>
      <c r="AT136" s="106">
        <v>1.4171556652999999</v>
      </c>
      <c r="AU136" s="105">
        <v>1</v>
      </c>
      <c r="AV136" s="105">
        <v>2</v>
      </c>
      <c r="AW136" s="105">
        <v>3</v>
      </c>
      <c r="AX136" s="105" t="s">
        <v>231</v>
      </c>
      <c r="AY136" s="105" t="s">
        <v>232</v>
      </c>
      <c r="AZ136" s="105" t="s">
        <v>28</v>
      </c>
      <c r="BA136" s="105" t="s">
        <v>28</v>
      </c>
      <c r="BB136" s="105" t="s">
        <v>28</v>
      </c>
      <c r="BC136" s="115" t="s">
        <v>237</v>
      </c>
      <c r="BD136" s="116">
        <v>554</v>
      </c>
      <c r="BE136" s="116">
        <v>707</v>
      </c>
      <c r="BF136" s="116">
        <v>523</v>
      </c>
    </row>
    <row r="137" spans="1:104" x14ac:dyDescent="0.3">
      <c r="A137" s="10"/>
      <c r="B137" t="s">
        <v>62</v>
      </c>
      <c r="C137" s="105">
        <v>395</v>
      </c>
      <c r="D137" s="119">
        <v>44881</v>
      </c>
      <c r="E137" s="114">
        <v>9.9886035185999997</v>
      </c>
      <c r="F137" s="106">
        <v>8.5187367459000001</v>
      </c>
      <c r="G137" s="106">
        <v>11.712088684999999</v>
      </c>
      <c r="H137" s="106">
        <v>6.1955539999999996E-7</v>
      </c>
      <c r="I137" s="108">
        <v>8.8010516699999997</v>
      </c>
      <c r="J137" s="106">
        <v>7.9745461005999996</v>
      </c>
      <c r="K137" s="106">
        <v>9.7132187237000007</v>
      </c>
      <c r="L137" s="106">
        <v>1.4990835243</v>
      </c>
      <c r="M137" s="106">
        <v>1.2784868155</v>
      </c>
      <c r="N137" s="106">
        <v>1.7577431268999999</v>
      </c>
      <c r="O137" s="119">
        <v>532</v>
      </c>
      <c r="P137" s="119">
        <v>47069</v>
      </c>
      <c r="Q137" s="114">
        <v>12.499598582999999</v>
      </c>
      <c r="R137" s="106">
        <v>10.741293926000001</v>
      </c>
      <c r="S137" s="106">
        <v>14.545730321000001</v>
      </c>
      <c r="T137" s="106">
        <v>6.7655110000000004E-17</v>
      </c>
      <c r="U137" s="108">
        <v>11.302555822</v>
      </c>
      <c r="V137" s="106">
        <v>10.381793672000001</v>
      </c>
      <c r="W137" s="106">
        <v>12.304980445</v>
      </c>
      <c r="X137" s="106">
        <v>1.9077883798999999</v>
      </c>
      <c r="Y137" s="106">
        <v>1.6394219061999999</v>
      </c>
      <c r="Z137" s="106">
        <v>2.2200853170000001</v>
      </c>
      <c r="AA137" s="119">
        <v>451</v>
      </c>
      <c r="AB137" s="119">
        <v>45321</v>
      </c>
      <c r="AC137" s="114">
        <v>10.707687084</v>
      </c>
      <c r="AD137" s="106">
        <v>9.1489554360999996</v>
      </c>
      <c r="AE137" s="106">
        <v>12.531983951000001</v>
      </c>
      <c r="AF137" s="106">
        <v>3.0789199999999999E-17</v>
      </c>
      <c r="AG137" s="108">
        <v>9.9512367335</v>
      </c>
      <c r="AH137" s="106">
        <v>9.0739324670000006</v>
      </c>
      <c r="AI137" s="106">
        <v>10.913362303</v>
      </c>
      <c r="AJ137" s="106">
        <v>1.9694306817</v>
      </c>
      <c r="AK137" s="106">
        <v>1.6827381487999999</v>
      </c>
      <c r="AL137" s="106">
        <v>2.3049677770999999</v>
      </c>
      <c r="AM137" s="106">
        <v>9.0224682099999995E-2</v>
      </c>
      <c r="AN137" s="106">
        <v>0.85664247640000002</v>
      </c>
      <c r="AO137" s="106">
        <v>0.71623958160000001</v>
      </c>
      <c r="AP137" s="106">
        <v>1.0245682467999999</v>
      </c>
      <c r="AQ137" s="106">
        <v>1.51126787E-2</v>
      </c>
      <c r="AR137" s="106">
        <v>1.2513859979999999</v>
      </c>
      <c r="AS137" s="106">
        <v>1.0443058077</v>
      </c>
      <c r="AT137" s="106">
        <v>1.4995290695000001</v>
      </c>
      <c r="AU137" s="105">
        <v>1</v>
      </c>
      <c r="AV137" s="105">
        <v>2</v>
      </c>
      <c r="AW137" s="105">
        <v>3</v>
      </c>
      <c r="AX137" s="105" t="s">
        <v>231</v>
      </c>
      <c r="AY137" s="105" t="s">
        <v>28</v>
      </c>
      <c r="AZ137" s="105" t="s">
        <v>28</v>
      </c>
      <c r="BA137" s="105" t="s">
        <v>28</v>
      </c>
      <c r="BB137" s="105" t="s">
        <v>28</v>
      </c>
      <c r="BC137" s="115" t="s">
        <v>233</v>
      </c>
      <c r="BD137" s="116">
        <v>395</v>
      </c>
      <c r="BE137" s="116">
        <v>532</v>
      </c>
      <c r="BF137" s="116">
        <v>451</v>
      </c>
      <c r="CO137" s="4"/>
    </row>
    <row r="138" spans="1:104" x14ac:dyDescent="0.3">
      <c r="A138" s="10"/>
      <c r="B138" t="s">
        <v>168</v>
      </c>
      <c r="C138" s="105">
        <v>3259</v>
      </c>
      <c r="D138" s="119">
        <v>680387</v>
      </c>
      <c r="E138" s="114">
        <v>4.2946037700000002</v>
      </c>
      <c r="F138" s="106">
        <v>3.8821848078999999</v>
      </c>
      <c r="G138" s="106">
        <v>4.7508355356000003</v>
      </c>
      <c r="H138" s="106">
        <v>1.504257E-17</v>
      </c>
      <c r="I138" s="108">
        <v>4.7899210302000004</v>
      </c>
      <c r="J138" s="106">
        <v>4.6282618479000002</v>
      </c>
      <c r="K138" s="106">
        <v>4.9572267581</v>
      </c>
      <c r="L138" s="106">
        <v>0.64453151460000002</v>
      </c>
      <c r="M138" s="106">
        <v>0.58263592829999999</v>
      </c>
      <c r="N138" s="106">
        <v>0.71300249979999997</v>
      </c>
      <c r="O138" s="119">
        <v>3993</v>
      </c>
      <c r="P138" s="119">
        <v>733259</v>
      </c>
      <c r="Q138" s="114">
        <v>4.7214137056999999</v>
      </c>
      <c r="R138" s="106">
        <v>4.2740780513000001</v>
      </c>
      <c r="S138" s="106">
        <v>5.2155686238000003</v>
      </c>
      <c r="T138" s="106">
        <v>1.108342E-10</v>
      </c>
      <c r="U138" s="108">
        <v>5.4455519810000004</v>
      </c>
      <c r="V138" s="106">
        <v>5.2792403902</v>
      </c>
      <c r="W138" s="106">
        <v>5.6171028756999997</v>
      </c>
      <c r="X138" s="106">
        <v>0.72061979789999997</v>
      </c>
      <c r="Y138" s="106">
        <v>0.65234386420000001</v>
      </c>
      <c r="Z138" s="106">
        <v>0.79604166080000005</v>
      </c>
      <c r="AA138" s="119">
        <v>3369</v>
      </c>
      <c r="AB138" s="119">
        <v>760227</v>
      </c>
      <c r="AC138" s="114">
        <v>3.8176375949999999</v>
      </c>
      <c r="AD138" s="106">
        <v>3.4482965113000001</v>
      </c>
      <c r="AE138" s="106">
        <v>4.2265381644</v>
      </c>
      <c r="AF138" s="106">
        <v>9.7016300000000001E-12</v>
      </c>
      <c r="AG138" s="108">
        <v>4.4315710964999999</v>
      </c>
      <c r="AH138" s="106">
        <v>4.2844267967</v>
      </c>
      <c r="AI138" s="106">
        <v>4.5837689182999997</v>
      </c>
      <c r="AJ138" s="106">
        <v>0.70216588810000002</v>
      </c>
      <c r="AK138" s="106">
        <v>0.63423416239999997</v>
      </c>
      <c r="AL138" s="106">
        <v>0.77737366370000005</v>
      </c>
      <c r="AM138" s="106">
        <v>5.7000200000000001E-10</v>
      </c>
      <c r="AN138" s="106">
        <v>0.80857934359999994</v>
      </c>
      <c r="AO138" s="106">
        <v>0.75603972310000001</v>
      </c>
      <c r="AP138" s="106">
        <v>0.86477011059999997</v>
      </c>
      <c r="AQ138" s="106">
        <v>5.4096125999999996E-3</v>
      </c>
      <c r="AR138" s="106">
        <v>1.0993828438</v>
      </c>
      <c r="AS138" s="106">
        <v>1.0283818495999999</v>
      </c>
      <c r="AT138" s="106">
        <v>1.1752858508999999</v>
      </c>
      <c r="AU138" s="105">
        <v>1</v>
      </c>
      <c r="AV138" s="105">
        <v>2</v>
      </c>
      <c r="AW138" s="105">
        <v>3</v>
      </c>
      <c r="AX138" s="105" t="s">
        <v>231</v>
      </c>
      <c r="AY138" s="105" t="s">
        <v>232</v>
      </c>
      <c r="AZ138" s="105" t="s">
        <v>28</v>
      </c>
      <c r="BA138" s="105" t="s">
        <v>28</v>
      </c>
      <c r="BB138" s="105" t="s">
        <v>28</v>
      </c>
      <c r="BC138" s="115" t="s">
        <v>237</v>
      </c>
      <c r="BD138" s="116">
        <v>3259</v>
      </c>
      <c r="BE138" s="116">
        <v>3993</v>
      </c>
      <c r="BF138" s="116">
        <v>3369</v>
      </c>
      <c r="BQ138" s="52"/>
      <c r="CZ138" s="4"/>
    </row>
    <row r="139" spans="1:104" s="3" customFormat="1" x14ac:dyDescent="0.3">
      <c r="A139" s="10" t="s">
        <v>242</v>
      </c>
      <c r="B139" s="3" t="s">
        <v>128</v>
      </c>
      <c r="C139" s="111">
        <v>162</v>
      </c>
      <c r="D139" s="118">
        <v>6107</v>
      </c>
      <c r="E139" s="107">
        <v>29.401003493000001</v>
      </c>
      <c r="F139" s="112">
        <v>24.404844357000002</v>
      </c>
      <c r="G139" s="112">
        <v>35.419976202999997</v>
      </c>
      <c r="H139" s="112">
        <v>8.6183150000000003E-55</v>
      </c>
      <c r="I139" s="113">
        <v>26.526936302999999</v>
      </c>
      <c r="J139" s="112">
        <v>22.741043308999998</v>
      </c>
      <c r="K139" s="112">
        <v>30.943098786</v>
      </c>
      <c r="L139" s="112">
        <v>4.3990029139000004</v>
      </c>
      <c r="M139" s="112">
        <v>3.6514733746000001</v>
      </c>
      <c r="N139" s="112">
        <v>5.299566682</v>
      </c>
      <c r="O139" s="118">
        <v>187</v>
      </c>
      <c r="P139" s="118">
        <v>5620</v>
      </c>
      <c r="Q139" s="107">
        <v>32.526811164999998</v>
      </c>
      <c r="R139" s="112">
        <v>27.210704656000001</v>
      </c>
      <c r="S139" s="112">
        <v>38.881515856</v>
      </c>
      <c r="T139" s="112">
        <v>3.5381030000000002E-69</v>
      </c>
      <c r="U139" s="113">
        <v>33.274021351999998</v>
      </c>
      <c r="V139" s="112">
        <v>28.830971006999999</v>
      </c>
      <c r="W139" s="112">
        <v>38.401776224000002</v>
      </c>
      <c r="X139" s="112">
        <v>4.9560420583999996</v>
      </c>
      <c r="Y139" s="112">
        <v>4.1460380494000004</v>
      </c>
      <c r="Z139" s="112">
        <v>5.9242950961999998</v>
      </c>
      <c r="AA139" s="118">
        <v>185</v>
      </c>
      <c r="AB139" s="118">
        <v>5103</v>
      </c>
      <c r="AC139" s="107">
        <v>32.863402704000002</v>
      </c>
      <c r="AD139" s="112">
        <v>27.375988029999998</v>
      </c>
      <c r="AE139" s="112">
        <v>39.450749178000002</v>
      </c>
      <c r="AF139" s="112">
        <v>5.2184770000000003E-83</v>
      </c>
      <c r="AG139" s="113">
        <v>36.253184400999999</v>
      </c>
      <c r="AH139" s="112">
        <v>31.388067506999999</v>
      </c>
      <c r="AI139" s="112">
        <v>41.872389212000002</v>
      </c>
      <c r="AJ139" s="112">
        <v>6.0444606833999996</v>
      </c>
      <c r="AK139" s="112">
        <v>5.0351780309</v>
      </c>
      <c r="AL139" s="112">
        <v>7.2560502784000001</v>
      </c>
      <c r="AM139" s="112">
        <v>0.93205151829999999</v>
      </c>
      <c r="AN139" s="112">
        <v>1.010348126</v>
      </c>
      <c r="AO139" s="112">
        <v>0.79743483849999997</v>
      </c>
      <c r="AP139" s="112">
        <v>1.2801087766999999</v>
      </c>
      <c r="AQ139" s="112">
        <v>0.40887797380000002</v>
      </c>
      <c r="AR139" s="112">
        <v>1.1063163600000001</v>
      </c>
      <c r="AS139" s="112">
        <v>0.87045109050000002</v>
      </c>
      <c r="AT139" s="112">
        <v>1.4060938079</v>
      </c>
      <c r="AU139" s="111">
        <v>1</v>
      </c>
      <c r="AV139" s="111">
        <v>2</v>
      </c>
      <c r="AW139" s="111">
        <v>3</v>
      </c>
      <c r="AX139" s="111" t="s">
        <v>28</v>
      </c>
      <c r="AY139" s="111" t="s">
        <v>28</v>
      </c>
      <c r="AZ139" s="111" t="s">
        <v>28</v>
      </c>
      <c r="BA139" s="111" t="s">
        <v>28</v>
      </c>
      <c r="BB139" s="111" t="s">
        <v>28</v>
      </c>
      <c r="BC139" s="109" t="s">
        <v>234</v>
      </c>
      <c r="BD139" s="110">
        <v>162</v>
      </c>
      <c r="BE139" s="110">
        <v>187</v>
      </c>
      <c r="BF139" s="110">
        <v>185</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C21" sqref="C21"/>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458</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252</v>
      </c>
      <c r="O7" s="105" t="s">
        <v>253</v>
      </c>
      <c r="P7" s="105" t="s">
        <v>254</v>
      </c>
      <c r="Q7" s="105" t="s">
        <v>255</v>
      </c>
      <c r="R7" s="105" t="s">
        <v>256</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257</v>
      </c>
      <c r="AF7" s="105" t="s">
        <v>258</v>
      </c>
      <c r="AG7" s="105" t="s">
        <v>259</v>
      </c>
      <c r="AH7" s="105" t="s">
        <v>260</v>
      </c>
      <c r="AI7" s="105" t="s">
        <v>261</v>
      </c>
      <c r="AJ7" s="105" t="s">
        <v>211</v>
      </c>
      <c r="AK7" s="105" t="s">
        <v>212</v>
      </c>
      <c r="AL7" s="117" t="s">
        <v>213</v>
      </c>
      <c r="AM7" s="105" t="s">
        <v>214</v>
      </c>
      <c r="AN7" s="105" t="s">
        <v>215</v>
      </c>
      <c r="AO7" s="105" t="s">
        <v>216</v>
      </c>
      <c r="AP7" s="108" t="s">
        <v>217</v>
      </c>
      <c r="AQ7" s="105" t="s">
        <v>218</v>
      </c>
      <c r="AR7" s="105" t="s">
        <v>219</v>
      </c>
      <c r="AS7" s="105" t="s">
        <v>220</v>
      </c>
      <c r="AT7" s="105" t="s">
        <v>221</v>
      </c>
      <c r="AU7" s="105" t="s">
        <v>222</v>
      </c>
      <c r="AV7" s="105" t="s">
        <v>262</v>
      </c>
      <c r="AW7" s="105" t="s">
        <v>263</v>
      </c>
      <c r="AX7" s="105" t="s">
        <v>264</v>
      </c>
      <c r="AY7" s="105" t="s">
        <v>265</v>
      </c>
      <c r="AZ7" s="105" t="s">
        <v>266</v>
      </c>
      <c r="BA7" s="105" t="s">
        <v>267</v>
      </c>
      <c r="BB7" s="105" t="s">
        <v>223</v>
      </c>
      <c r="BC7" s="105" t="s">
        <v>224</v>
      </c>
      <c r="BD7" s="105" t="s">
        <v>225</v>
      </c>
      <c r="BE7" s="105" t="s">
        <v>226</v>
      </c>
      <c r="BF7" s="105" t="s">
        <v>268</v>
      </c>
      <c r="BG7" s="105" t="s">
        <v>21</v>
      </c>
      <c r="BH7" s="105" t="s">
        <v>22</v>
      </c>
      <c r="BI7" s="105" t="s">
        <v>23</v>
      </c>
      <c r="BJ7" s="105" t="s">
        <v>24</v>
      </c>
      <c r="BK7" s="105" t="s">
        <v>159</v>
      </c>
      <c r="BL7" s="105" t="s">
        <v>160</v>
      </c>
      <c r="BM7" s="105" t="s">
        <v>227</v>
      </c>
      <c r="BN7" s="105" t="s">
        <v>269</v>
      </c>
      <c r="BO7" s="105" t="s">
        <v>270</v>
      </c>
      <c r="BP7" s="105" t="s">
        <v>271</v>
      </c>
      <c r="BQ7" s="105" t="s">
        <v>161</v>
      </c>
      <c r="BR7" s="106" t="s">
        <v>228</v>
      </c>
      <c r="BS7" s="106" t="s">
        <v>25</v>
      </c>
      <c r="BT7" s="106" t="s">
        <v>26</v>
      </c>
      <c r="BU7" s="106" t="s">
        <v>229</v>
      </c>
      <c r="BV7" s="109" t="s">
        <v>27</v>
      </c>
      <c r="BW7" s="110" t="s">
        <v>131</v>
      </c>
      <c r="BX7" s="110" t="s">
        <v>132</v>
      </c>
      <c r="BY7" s="110" t="s">
        <v>230</v>
      </c>
    </row>
    <row r="8" spans="1:77" x14ac:dyDescent="0.3">
      <c r="A8" t="s">
        <v>38</v>
      </c>
      <c r="B8" s="105">
        <v>240</v>
      </c>
      <c r="C8" s="105">
        <v>8741</v>
      </c>
      <c r="D8" s="117">
        <v>26.364033730999999</v>
      </c>
      <c r="E8" s="106">
        <v>22.211317226999999</v>
      </c>
      <c r="F8" s="106">
        <v>31.293158683000001</v>
      </c>
      <c r="G8" s="106">
        <v>1.4846830000000001E-55</v>
      </c>
      <c r="H8" s="108">
        <v>27.456812721999999</v>
      </c>
      <c r="I8" s="106">
        <v>24.193867514000001</v>
      </c>
      <c r="J8" s="106">
        <v>31.159820329999999</v>
      </c>
      <c r="K8" s="106">
        <v>3.9474393814000002</v>
      </c>
      <c r="L8" s="106">
        <v>3.3256606037999998</v>
      </c>
      <c r="M8" s="106">
        <v>4.6854684004999996</v>
      </c>
      <c r="N8" s="106" t="s">
        <v>28</v>
      </c>
      <c r="O8" s="105" t="s">
        <v>28</v>
      </c>
      <c r="P8" s="105" t="s">
        <v>28</v>
      </c>
      <c r="Q8" s="105" t="s">
        <v>28</v>
      </c>
      <c r="R8" s="105" t="s">
        <v>28</v>
      </c>
      <c r="S8" s="105">
        <v>288</v>
      </c>
      <c r="T8" s="105">
        <v>6530</v>
      </c>
      <c r="U8" s="117">
        <v>36.476033022000003</v>
      </c>
      <c r="V8" s="106">
        <v>30.852420399</v>
      </c>
      <c r="W8" s="106">
        <v>43.124687393999999</v>
      </c>
      <c r="X8" s="106">
        <v>1.549565E-89</v>
      </c>
      <c r="Y8" s="108">
        <v>44.104134762999998</v>
      </c>
      <c r="Z8" s="106">
        <v>39.293595903000003</v>
      </c>
      <c r="AA8" s="106">
        <v>49.503606337000001</v>
      </c>
      <c r="AB8" s="106">
        <v>5.5511201043999998</v>
      </c>
      <c r="AC8" s="106">
        <v>4.6952883017999998</v>
      </c>
      <c r="AD8" s="106">
        <v>6.5629483076000001</v>
      </c>
      <c r="AE8" s="105" t="s">
        <v>28</v>
      </c>
      <c r="AF8" s="105" t="s">
        <v>28</v>
      </c>
      <c r="AG8" s="105" t="s">
        <v>28</v>
      </c>
      <c r="AH8" s="105" t="s">
        <v>28</v>
      </c>
      <c r="AI8" s="105" t="s">
        <v>28</v>
      </c>
      <c r="AJ8" s="105">
        <v>308</v>
      </c>
      <c r="AK8" s="105">
        <v>6321</v>
      </c>
      <c r="AL8" s="117">
        <v>40.728079237999999</v>
      </c>
      <c r="AM8" s="106">
        <v>34.420975161999998</v>
      </c>
      <c r="AN8" s="106">
        <v>48.190861259000002</v>
      </c>
      <c r="AO8" s="106">
        <v>1.1056500000000001E-121</v>
      </c>
      <c r="AP8" s="108">
        <v>48.726467331000002</v>
      </c>
      <c r="AQ8" s="106">
        <v>43.577590843000003</v>
      </c>
      <c r="AR8" s="106">
        <v>54.483705333000003</v>
      </c>
      <c r="AS8" s="106">
        <v>7.4909855162000003</v>
      </c>
      <c r="AT8" s="106">
        <v>6.3309400103</v>
      </c>
      <c r="AU8" s="106">
        <v>8.8635911747999998</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v>2</v>
      </c>
      <c r="BM8" s="105">
        <v>3</v>
      </c>
      <c r="BN8" s="105" t="s">
        <v>28</v>
      </c>
      <c r="BO8" s="105" t="s">
        <v>28</v>
      </c>
      <c r="BP8" s="105" t="s">
        <v>28</v>
      </c>
      <c r="BQ8" s="105" t="s">
        <v>28</v>
      </c>
      <c r="BR8" s="106" t="s">
        <v>28</v>
      </c>
      <c r="BS8" s="106" t="s">
        <v>28</v>
      </c>
      <c r="BT8" s="106" t="s">
        <v>28</v>
      </c>
      <c r="BU8" s="106" t="s">
        <v>28</v>
      </c>
      <c r="BV8" s="115" t="s">
        <v>272</v>
      </c>
      <c r="BW8" s="116">
        <v>240</v>
      </c>
      <c r="BX8" s="116">
        <v>288</v>
      </c>
      <c r="BY8" s="116">
        <v>308</v>
      </c>
    </row>
    <row r="9" spans="1:77" x14ac:dyDescent="0.3">
      <c r="A9" t="s">
        <v>39</v>
      </c>
      <c r="B9" s="105">
        <v>1373</v>
      </c>
      <c r="C9" s="105">
        <v>92963</v>
      </c>
      <c r="D9" s="117">
        <v>16.890333013999999</v>
      </c>
      <c r="E9" s="106">
        <v>15.04976604</v>
      </c>
      <c r="F9" s="106">
        <v>18.955998955999998</v>
      </c>
      <c r="G9" s="106">
        <v>5.7859159999999996E-56</v>
      </c>
      <c r="H9" s="108">
        <v>14.769316825000001</v>
      </c>
      <c r="I9" s="106">
        <v>14.008398748999999</v>
      </c>
      <c r="J9" s="106">
        <v>15.571566986000001</v>
      </c>
      <c r="K9" s="106">
        <v>2.5289592019999998</v>
      </c>
      <c r="L9" s="106">
        <v>2.2533744173999999</v>
      </c>
      <c r="M9" s="106">
        <v>2.8382476504</v>
      </c>
      <c r="N9" s="106" t="s">
        <v>40</v>
      </c>
      <c r="O9" s="106">
        <v>0.3833493389</v>
      </c>
      <c r="P9" s="106">
        <v>0.34318768220000001</v>
      </c>
      <c r="Q9" s="106">
        <v>0.42821092719999998</v>
      </c>
      <c r="R9" s="112">
        <v>1.142985E-64</v>
      </c>
      <c r="S9" s="105">
        <v>1467</v>
      </c>
      <c r="T9" s="105">
        <v>96976</v>
      </c>
      <c r="U9" s="117">
        <v>16.788178297000002</v>
      </c>
      <c r="V9" s="106">
        <v>14.966213565</v>
      </c>
      <c r="W9" s="106">
        <v>18.831946324</v>
      </c>
      <c r="X9" s="106">
        <v>1.2068510000000001E-57</v>
      </c>
      <c r="Y9" s="108">
        <v>15.127454215</v>
      </c>
      <c r="Z9" s="106">
        <v>14.372823652999999</v>
      </c>
      <c r="AA9" s="106">
        <v>15.921705892</v>
      </c>
      <c r="AB9" s="106">
        <v>2.5549158265999998</v>
      </c>
      <c r="AC9" s="106">
        <v>2.2776393737</v>
      </c>
      <c r="AD9" s="106">
        <v>2.8659475053999999</v>
      </c>
      <c r="AE9" s="105" t="s">
        <v>46</v>
      </c>
      <c r="AF9" s="106">
        <v>0.34485222710000002</v>
      </c>
      <c r="AG9" s="106">
        <v>0.30809187020000001</v>
      </c>
      <c r="AH9" s="106">
        <v>0.3859986909</v>
      </c>
      <c r="AI9" s="112">
        <v>1.647224E-76</v>
      </c>
      <c r="AJ9" s="105">
        <v>1021</v>
      </c>
      <c r="AK9" s="105">
        <v>99693</v>
      </c>
      <c r="AL9" s="117">
        <v>9.9811905742999993</v>
      </c>
      <c r="AM9" s="106">
        <v>8.8262059382999993</v>
      </c>
      <c r="AN9" s="106">
        <v>11.287314841000001</v>
      </c>
      <c r="AO9" s="106">
        <v>3.6006740000000001E-22</v>
      </c>
      <c r="AP9" s="108">
        <v>10.241441225000001</v>
      </c>
      <c r="AQ9" s="106">
        <v>9.6321220724999996</v>
      </c>
      <c r="AR9" s="106">
        <v>10.889305344</v>
      </c>
      <c r="AS9" s="106">
        <v>1.8358084992999999</v>
      </c>
      <c r="AT9" s="106">
        <v>1.6233758646000001</v>
      </c>
      <c r="AU9" s="106">
        <v>2.0760397635999999</v>
      </c>
      <c r="AV9" s="105" t="s">
        <v>247</v>
      </c>
      <c r="AW9" s="106">
        <v>0.37505273490000002</v>
      </c>
      <c r="AX9" s="106">
        <v>0.33298916340000001</v>
      </c>
      <c r="AY9" s="106">
        <v>0.42242982480000002</v>
      </c>
      <c r="AZ9" s="112">
        <v>9.9580819999999997E-59</v>
      </c>
      <c r="BA9" s="106" t="s">
        <v>248</v>
      </c>
      <c r="BB9" s="106">
        <v>0.314971057</v>
      </c>
      <c r="BC9" s="106">
        <v>1.2864055490999999</v>
      </c>
      <c r="BD9" s="106">
        <v>0.78710920179999999</v>
      </c>
      <c r="BE9" s="106">
        <v>2.1024264904000001</v>
      </c>
      <c r="BF9" s="105" t="s">
        <v>245</v>
      </c>
      <c r="BG9" s="106">
        <v>0.18885476800000001</v>
      </c>
      <c r="BH9" s="106">
        <v>0.7279724595</v>
      </c>
      <c r="BI9" s="106">
        <v>0.45335818259999999</v>
      </c>
      <c r="BJ9" s="106">
        <v>1.1689298265000001</v>
      </c>
      <c r="BK9" s="105">
        <v>1</v>
      </c>
      <c r="BL9" s="105">
        <v>2</v>
      </c>
      <c r="BM9" s="105">
        <v>3</v>
      </c>
      <c r="BN9" s="105" t="s">
        <v>274</v>
      </c>
      <c r="BO9" s="105" t="s">
        <v>274</v>
      </c>
      <c r="BP9" s="105" t="s">
        <v>274</v>
      </c>
      <c r="BQ9" s="105" t="s">
        <v>28</v>
      </c>
      <c r="BR9" s="106" t="s">
        <v>28</v>
      </c>
      <c r="BS9" s="106" t="s">
        <v>28</v>
      </c>
      <c r="BT9" s="106" t="s">
        <v>28</v>
      </c>
      <c r="BU9" s="106" t="s">
        <v>28</v>
      </c>
      <c r="BV9" s="115" t="s">
        <v>272</v>
      </c>
      <c r="BW9" s="116">
        <v>1373</v>
      </c>
      <c r="BX9" s="116">
        <v>1467</v>
      </c>
      <c r="BY9" s="116">
        <v>1021</v>
      </c>
    </row>
    <row r="10" spans="1:77" x14ac:dyDescent="0.3">
      <c r="A10" t="s">
        <v>31</v>
      </c>
      <c r="B10" s="105">
        <v>998</v>
      </c>
      <c r="C10" s="105">
        <v>90168</v>
      </c>
      <c r="D10" s="117">
        <v>11.059503273000001</v>
      </c>
      <c r="E10" s="106">
        <v>9.7883641422000007</v>
      </c>
      <c r="F10" s="106">
        <v>12.495715409000001</v>
      </c>
      <c r="G10" s="106">
        <v>5.6668140000000001E-16</v>
      </c>
      <c r="H10" s="108">
        <v>11.068228196</v>
      </c>
      <c r="I10" s="106">
        <v>10.402405771</v>
      </c>
      <c r="J10" s="106">
        <v>11.776667638999999</v>
      </c>
      <c r="K10" s="106">
        <v>1.6559195457</v>
      </c>
      <c r="L10" s="106">
        <v>1.4655941685</v>
      </c>
      <c r="M10" s="106">
        <v>1.8709610073</v>
      </c>
      <c r="N10" s="106" t="s">
        <v>28</v>
      </c>
      <c r="O10" s="106" t="s">
        <v>28</v>
      </c>
      <c r="P10" s="106" t="s">
        <v>28</v>
      </c>
      <c r="Q10" s="106" t="s">
        <v>28</v>
      </c>
      <c r="R10" s="112" t="s">
        <v>28</v>
      </c>
      <c r="S10" s="105">
        <v>944</v>
      </c>
      <c r="T10" s="105">
        <v>100971</v>
      </c>
      <c r="U10" s="117">
        <v>9.0598270015000004</v>
      </c>
      <c r="V10" s="106">
        <v>8.0075625998</v>
      </c>
      <c r="W10" s="106">
        <v>10.250368233</v>
      </c>
      <c r="X10" s="106">
        <v>3.4162188E-7</v>
      </c>
      <c r="Y10" s="108">
        <v>9.3492190826999995</v>
      </c>
      <c r="Z10" s="106">
        <v>8.7714438247000004</v>
      </c>
      <c r="AA10" s="106">
        <v>9.9650524136000005</v>
      </c>
      <c r="AB10" s="106">
        <v>1.3787735026000001</v>
      </c>
      <c r="AC10" s="106">
        <v>1.2186342113999999</v>
      </c>
      <c r="AD10" s="106">
        <v>1.5599565100999999</v>
      </c>
      <c r="AE10" s="105" t="s">
        <v>28</v>
      </c>
      <c r="AF10" s="106" t="s">
        <v>28</v>
      </c>
      <c r="AG10" s="106" t="s">
        <v>28</v>
      </c>
      <c r="AH10" s="106" t="s">
        <v>28</v>
      </c>
      <c r="AI10" s="112" t="s">
        <v>28</v>
      </c>
      <c r="AJ10" s="105">
        <v>971</v>
      </c>
      <c r="AK10" s="105">
        <v>100604</v>
      </c>
      <c r="AL10" s="117">
        <v>10.217747046</v>
      </c>
      <c r="AM10" s="106">
        <v>9.0396744848000008</v>
      </c>
      <c r="AN10" s="106">
        <v>11.549348914999999</v>
      </c>
      <c r="AO10" s="106">
        <v>5.8660179999999997E-24</v>
      </c>
      <c r="AP10" s="108">
        <v>9.6517037095999996</v>
      </c>
      <c r="AQ10" s="106">
        <v>9.0633264678999996</v>
      </c>
      <c r="AR10" s="106">
        <v>10.278277499</v>
      </c>
      <c r="AS10" s="106">
        <v>1.8793175756</v>
      </c>
      <c r="AT10" s="106">
        <v>1.6626384525</v>
      </c>
      <c r="AU10" s="106">
        <v>2.1242348538</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v>1</v>
      </c>
      <c r="BL10" s="105">
        <v>2</v>
      </c>
      <c r="BM10" s="105">
        <v>3</v>
      </c>
      <c r="BN10" s="105" t="s">
        <v>28</v>
      </c>
      <c r="BO10" s="105" t="s">
        <v>28</v>
      </c>
      <c r="BP10" s="105" t="s">
        <v>28</v>
      </c>
      <c r="BQ10" s="105" t="s">
        <v>28</v>
      </c>
      <c r="BR10" s="106" t="s">
        <v>28</v>
      </c>
      <c r="BS10" s="106" t="s">
        <v>28</v>
      </c>
      <c r="BT10" s="106" t="s">
        <v>28</v>
      </c>
      <c r="BU10" s="106" t="s">
        <v>28</v>
      </c>
      <c r="BV10" s="115" t="s">
        <v>272</v>
      </c>
      <c r="BW10" s="116">
        <v>998</v>
      </c>
      <c r="BX10" s="116">
        <v>944</v>
      </c>
      <c r="BY10" s="116">
        <v>971</v>
      </c>
    </row>
    <row r="11" spans="1:77" x14ac:dyDescent="0.3">
      <c r="A11" t="s">
        <v>32</v>
      </c>
      <c r="B11" s="105">
        <v>770</v>
      </c>
      <c r="C11" s="105">
        <v>90738</v>
      </c>
      <c r="D11" s="117">
        <v>7.3882191828000003</v>
      </c>
      <c r="E11" s="106">
        <v>6.4973578406000003</v>
      </c>
      <c r="F11" s="106">
        <v>8.4012277039000001</v>
      </c>
      <c r="G11" s="106">
        <v>0.123582839</v>
      </c>
      <c r="H11" s="108">
        <v>8.4859705966999996</v>
      </c>
      <c r="I11" s="106">
        <v>7.9072659927000002</v>
      </c>
      <c r="J11" s="106">
        <v>9.1070285271000007</v>
      </c>
      <c r="K11" s="106">
        <v>1.1062247780000001</v>
      </c>
      <c r="L11" s="106">
        <v>0.97283771050000001</v>
      </c>
      <c r="M11" s="106">
        <v>1.2579007230000001</v>
      </c>
      <c r="N11" s="106" t="s">
        <v>28</v>
      </c>
      <c r="O11" s="106" t="s">
        <v>28</v>
      </c>
      <c r="P11" s="106" t="s">
        <v>28</v>
      </c>
      <c r="Q11" s="106" t="s">
        <v>28</v>
      </c>
      <c r="R11" s="112" t="s">
        <v>28</v>
      </c>
      <c r="S11" s="105">
        <v>770</v>
      </c>
      <c r="T11" s="105">
        <v>96041</v>
      </c>
      <c r="U11" s="117">
        <v>7.0913628425999997</v>
      </c>
      <c r="V11" s="106">
        <v>6.2343623936999997</v>
      </c>
      <c r="W11" s="106">
        <v>8.0661700091000004</v>
      </c>
      <c r="X11" s="106">
        <v>0.2461036133</v>
      </c>
      <c r="Y11" s="108">
        <v>8.0174092315000003</v>
      </c>
      <c r="Z11" s="106">
        <v>7.4706583817999999</v>
      </c>
      <c r="AA11" s="106">
        <v>8.6041748262999995</v>
      </c>
      <c r="AB11" s="106">
        <v>1.0792019741000001</v>
      </c>
      <c r="AC11" s="106">
        <v>0.94877900790000003</v>
      </c>
      <c r="AD11" s="106">
        <v>1.2275534041</v>
      </c>
      <c r="AE11" s="105" t="s">
        <v>28</v>
      </c>
      <c r="AF11" s="106" t="s">
        <v>28</v>
      </c>
      <c r="AG11" s="106" t="s">
        <v>28</v>
      </c>
      <c r="AH11" s="106" t="s">
        <v>28</v>
      </c>
      <c r="AI11" s="112" t="s">
        <v>28</v>
      </c>
      <c r="AJ11" s="105">
        <v>572</v>
      </c>
      <c r="AK11" s="105">
        <v>99587</v>
      </c>
      <c r="AL11" s="117">
        <v>5.4972295395000002</v>
      </c>
      <c r="AM11" s="106">
        <v>4.7970529830000004</v>
      </c>
      <c r="AN11" s="106">
        <v>6.2996036768000003</v>
      </c>
      <c r="AO11" s="106">
        <v>0.87395990720000005</v>
      </c>
      <c r="AP11" s="108">
        <v>5.7437215701</v>
      </c>
      <c r="AQ11" s="106">
        <v>5.2917930871000003</v>
      </c>
      <c r="AR11" s="106">
        <v>6.2342455443000002</v>
      </c>
      <c r="AS11" s="106">
        <v>1.0110878693000001</v>
      </c>
      <c r="AT11" s="106">
        <v>0.88230663190000003</v>
      </c>
      <c r="AU11" s="106">
        <v>1.1586659814</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t="s">
        <v>28</v>
      </c>
      <c r="BL11" s="105" t="s">
        <v>28</v>
      </c>
      <c r="BM11" s="105" t="s">
        <v>28</v>
      </c>
      <c r="BN11" s="105" t="s">
        <v>28</v>
      </c>
      <c r="BO11" s="105" t="s">
        <v>28</v>
      </c>
      <c r="BP11" s="105" t="s">
        <v>28</v>
      </c>
      <c r="BQ11" s="105" t="s">
        <v>28</v>
      </c>
      <c r="BR11" s="106" t="s">
        <v>28</v>
      </c>
      <c r="BS11" s="106" t="s">
        <v>28</v>
      </c>
      <c r="BT11" s="106" t="s">
        <v>28</v>
      </c>
      <c r="BU11" s="106" t="s">
        <v>28</v>
      </c>
      <c r="BV11" s="115" t="s">
        <v>28</v>
      </c>
      <c r="BW11" s="116">
        <v>770</v>
      </c>
      <c r="BX11" s="116">
        <v>770</v>
      </c>
      <c r="BY11" s="116">
        <v>572</v>
      </c>
    </row>
    <row r="12" spans="1:77" x14ac:dyDescent="0.3">
      <c r="A12" t="s">
        <v>33</v>
      </c>
      <c r="B12" s="105">
        <v>697</v>
      </c>
      <c r="C12" s="105">
        <v>94437</v>
      </c>
      <c r="D12" s="117">
        <v>7.7699886448999997</v>
      </c>
      <c r="E12" s="106">
        <v>6.8351684609000003</v>
      </c>
      <c r="F12" s="106">
        <v>8.8326606560999998</v>
      </c>
      <c r="G12" s="106">
        <v>2.0674033200000001E-2</v>
      </c>
      <c r="H12" s="108">
        <v>7.3805817635000004</v>
      </c>
      <c r="I12" s="106">
        <v>6.8524999066000003</v>
      </c>
      <c r="J12" s="106">
        <v>7.9493597826000002</v>
      </c>
      <c r="K12" s="106">
        <v>1.1633864332999999</v>
      </c>
      <c r="L12" s="106">
        <v>1.0234174874999999</v>
      </c>
      <c r="M12" s="106">
        <v>1.3224984034</v>
      </c>
      <c r="N12" s="106" t="s">
        <v>28</v>
      </c>
      <c r="O12" s="106" t="s">
        <v>28</v>
      </c>
      <c r="P12" s="106" t="s">
        <v>28</v>
      </c>
      <c r="Q12" s="106" t="s">
        <v>28</v>
      </c>
      <c r="R12" s="112" t="s">
        <v>28</v>
      </c>
      <c r="S12" s="105">
        <v>596</v>
      </c>
      <c r="T12" s="105">
        <v>97709</v>
      </c>
      <c r="U12" s="117">
        <v>5.6194943382</v>
      </c>
      <c r="V12" s="106">
        <v>4.9161179708000002</v>
      </c>
      <c r="W12" s="106">
        <v>6.4235066782999999</v>
      </c>
      <c r="X12" s="106">
        <v>2.18737944E-2</v>
      </c>
      <c r="Y12" s="108">
        <v>6.0997451616999996</v>
      </c>
      <c r="Z12" s="106">
        <v>5.6291797598000004</v>
      </c>
      <c r="AA12" s="106">
        <v>6.6096469866999996</v>
      </c>
      <c r="AB12" s="106">
        <v>0.85520505970000005</v>
      </c>
      <c r="AC12" s="106">
        <v>0.74816143759999998</v>
      </c>
      <c r="AD12" s="106">
        <v>0.97756400870000004</v>
      </c>
      <c r="AE12" s="105" t="s">
        <v>28</v>
      </c>
      <c r="AF12" s="106" t="s">
        <v>28</v>
      </c>
      <c r="AG12" s="106" t="s">
        <v>28</v>
      </c>
      <c r="AH12" s="106" t="s">
        <v>28</v>
      </c>
      <c r="AI12" s="112" t="s">
        <v>28</v>
      </c>
      <c r="AJ12" s="105">
        <v>505</v>
      </c>
      <c r="AK12" s="105">
        <v>105402</v>
      </c>
      <c r="AL12" s="117">
        <v>4.4632237616000001</v>
      </c>
      <c r="AM12" s="106">
        <v>3.8830437076000002</v>
      </c>
      <c r="AN12" s="106">
        <v>5.1300906830999997</v>
      </c>
      <c r="AO12" s="106">
        <v>5.4756175000000001E-3</v>
      </c>
      <c r="AP12" s="108">
        <v>4.7911804330000001</v>
      </c>
      <c r="AQ12" s="106">
        <v>4.3910113017999999</v>
      </c>
      <c r="AR12" s="106">
        <v>5.2278184601</v>
      </c>
      <c r="AS12" s="106">
        <v>0.82090648960000001</v>
      </c>
      <c r="AT12" s="106">
        <v>0.71419582550000005</v>
      </c>
      <c r="AU12" s="106">
        <v>0.94356119220000001</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t="s">
        <v>28</v>
      </c>
      <c r="BL12" s="105" t="s">
        <v>28</v>
      </c>
      <c r="BM12" s="105">
        <v>3</v>
      </c>
      <c r="BN12" s="105" t="s">
        <v>28</v>
      </c>
      <c r="BO12" s="105" t="s">
        <v>28</v>
      </c>
      <c r="BP12" s="105" t="s">
        <v>28</v>
      </c>
      <c r="BQ12" s="105" t="s">
        <v>28</v>
      </c>
      <c r="BR12" s="106" t="s">
        <v>28</v>
      </c>
      <c r="BS12" s="106" t="s">
        <v>28</v>
      </c>
      <c r="BT12" s="106" t="s">
        <v>28</v>
      </c>
      <c r="BU12" s="106" t="s">
        <v>28</v>
      </c>
      <c r="BV12" s="115">
        <v>3</v>
      </c>
      <c r="BW12" s="116">
        <v>697</v>
      </c>
      <c r="BX12" s="116">
        <v>596</v>
      </c>
      <c r="BY12" s="116">
        <v>505</v>
      </c>
    </row>
    <row r="13" spans="1:77" x14ac:dyDescent="0.3">
      <c r="A13" t="s">
        <v>41</v>
      </c>
      <c r="B13" s="105">
        <v>442</v>
      </c>
      <c r="C13" s="105">
        <v>94897</v>
      </c>
      <c r="D13" s="117">
        <v>4.7828626453999998</v>
      </c>
      <c r="E13" s="106">
        <v>4.1545070558999999</v>
      </c>
      <c r="F13" s="106">
        <v>5.5062549604999997</v>
      </c>
      <c r="G13" s="106">
        <v>3.3781769000000002E-6</v>
      </c>
      <c r="H13" s="108">
        <v>4.6576814862000004</v>
      </c>
      <c r="I13" s="106">
        <v>4.2430901358000002</v>
      </c>
      <c r="J13" s="106">
        <v>5.1127824611000001</v>
      </c>
      <c r="K13" s="106">
        <v>0.71612942670000002</v>
      </c>
      <c r="L13" s="106">
        <v>0.62204687380000001</v>
      </c>
      <c r="M13" s="106">
        <v>0.82444165780000001</v>
      </c>
      <c r="N13" s="106" t="s">
        <v>28</v>
      </c>
      <c r="O13" s="106" t="s">
        <v>28</v>
      </c>
      <c r="P13" s="106" t="s">
        <v>28</v>
      </c>
      <c r="Q13" s="106" t="s">
        <v>28</v>
      </c>
      <c r="R13" s="112" t="s">
        <v>28</v>
      </c>
      <c r="S13" s="105">
        <v>424</v>
      </c>
      <c r="T13" s="105">
        <v>96202</v>
      </c>
      <c r="U13" s="117">
        <v>4.3168251584000004</v>
      </c>
      <c r="V13" s="106">
        <v>3.7412570026999998</v>
      </c>
      <c r="W13" s="106">
        <v>4.9809407466</v>
      </c>
      <c r="X13" s="106">
        <v>8.6935589E-9</v>
      </c>
      <c r="Y13" s="108">
        <v>4.4073927777000002</v>
      </c>
      <c r="Z13" s="106">
        <v>4.0072252423999997</v>
      </c>
      <c r="AA13" s="106">
        <v>4.8475216444999996</v>
      </c>
      <c r="AB13" s="106">
        <v>0.65695781419999999</v>
      </c>
      <c r="AC13" s="106">
        <v>0.56936473740000004</v>
      </c>
      <c r="AD13" s="106">
        <v>0.75802651840000002</v>
      </c>
      <c r="AE13" s="105" t="s">
        <v>28</v>
      </c>
      <c r="AF13" s="106" t="s">
        <v>28</v>
      </c>
      <c r="AG13" s="106" t="s">
        <v>28</v>
      </c>
      <c r="AH13" s="106" t="s">
        <v>28</v>
      </c>
      <c r="AI13" s="112" t="s">
        <v>28</v>
      </c>
      <c r="AJ13" s="105">
        <v>384</v>
      </c>
      <c r="AK13" s="105">
        <v>107881</v>
      </c>
      <c r="AL13" s="117">
        <v>3.4687587509000002</v>
      </c>
      <c r="AM13" s="106">
        <v>2.9925739484</v>
      </c>
      <c r="AN13" s="106">
        <v>4.0207151032999997</v>
      </c>
      <c r="AO13" s="106">
        <v>2.4424237999999999E-9</v>
      </c>
      <c r="AP13" s="108">
        <v>3.5594775725000001</v>
      </c>
      <c r="AQ13" s="106">
        <v>3.2206873243</v>
      </c>
      <c r="AR13" s="106">
        <v>3.9339058137</v>
      </c>
      <c r="AS13" s="106">
        <v>0.63799771679999995</v>
      </c>
      <c r="AT13" s="106">
        <v>0.55041456710000003</v>
      </c>
      <c r="AU13" s="106">
        <v>0.73951728549999995</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v>1</v>
      </c>
      <c r="BL13" s="105">
        <v>2</v>
      </c>
      <c r="BM13" s="105">
        <v>3</v>
      </c>
      <c r="BN13" s="105" t="s">
        <v>28</v>
      </c>
      <c r="BO13" s="105" t="s">
        <v>28</v>
      </c>
      <c r="BP13" s="105" t="s">
        <v>28</v>
      </c>
      <c r="BQ13" s="105" t="s">
        <v>28</v>
      </c>
      <c r="BR13" s="106" t="s">
        <v>28</v>
      </c>
      <c r="BS13" s="106" t="s">
        <v>28</v>
      </c>
      <c r="BT13" s="106" t="s">
        <v>28</v>
      </c>
      <c r="BU13" s="106" t="s">
        <v>28</v>
      </c>
      <c r="BV13" s="115" t="s">
        <v>272</v>
      </c>
      <c r="BW13" s="116">
        <v>442</v>
      </c>
      <c r="BX13" s="116">
        <v>424</v>
      </c>
      <c r="BY13" s="116">
        <v>384</v>
      </c>
    </row>
    <row r="14" spans="1:77" x14ac:dyDescent="0.3">
      <c r="A14" t="s">
        <v>42</v>
      </c>
      <c r="B14" s="105">
        <v>1204</v>
      </c>
      <c r="C14" s="105">
        <v>142635</v>
      </c>
      <c r="D14" s="117">
        <v>9.0936735005999996</v>
      </c>
      <c r="E14" s="106">
        <v>8.0879427917999998</v>
      </c>
      <c r="F14" s="106">
        <v>10.224466204000001</v>
      </c>
      <c r="G14" s="106">
        <v>2.4517440999999997E-7</v>
      </c>
      <c r="H14" s="108">
        <v>8.4411259509000001</v>
      </c>
      <c r="I14" s="106">
        <v>7.9775431109000001</v>
      </c>
      <c r="J14" s="106">
        <v>8.9316480433999992</v>
      </c>
      <c r="K14" s="106">
        <v>1.3615793874</v>
      </c>
      <c r="L14" s="106">
        <v>1.2109931361999999</v>
      </c>
      <c r="M14" s="106">
        <v>1.5308909463</v>
      </c>
      <c r="N14" s="106" t="s">
        <v>43</v>
      </c>
      <c r="O14" s="106">
        <v>0.36027484160000001</v>
      </c>
      <c r="P14" s="106">
        <v>0.32025984149999998</v>
      </c>
      <c r="Q14" s="106">
        <v>0.4052895326</v>
      </c>
      <c r="R14" s="112">
        <v>8.9355839999999997E-65</v>
      </c>
      <c r="S14" s="105">
        <v>1578</v>
      </c>
      <c r="T14" s="105">
        <v>155266</v>
      </c>
      <c r="U14" s="117">
        <v>10.814627073</v>
      </c>
      <c r="V14" s="106">
        <v>9.6511342632999995</v>
      </c>
      <c r="W14" s="106">
        <v>12.118384796000001</v>
      </c>
      <c r="X14" s="106">
        <v>9.5388540000000003E-18</v>
      </c>
      <c r="Y14" s="108">
        <v>10.163203791999999</v>
      </c>
      <c r="Z14" s="106">
        <v>9.6739261804000005</v>
      </c>
      <c r="AA14" s="106">
        <v>10.677227569999999</v>
      </c>
      <c r="AB14" s="106">
        <v>1.645828474</v>
      </c>
      <c r="AC14" s="106">
        <v>1.4687618416999999</v>
      </c>
      <c r="AD14" s="106">
        <v>1.8442413799999999</v>
      </c>
      <c r="AE14" s="105" t="s">
        <v>47</v>
      </c>
      <c r="AF14" s="106">
        <v>0.31251422200000001</v>
      </c>
      <c r="AG14" s="106">
        <v>0.27882386320000002</v>
      </c>
      <c r="AH14" s="106">
        <v>0.35027539540000002</v>
      </c>
      <c r="AI14" s="112">
        <v>7.4894140000000001E-89</v>
      </c>
      <c r="AJ14" s="105">
        <v>1396</v>
      </c>
      <c r="AK14" s="105">
        <v>163172</v>
      </c>
      <c r="AL14" s="117">
        <v>8.9173882580000008</v>
      </c>
      <c r="AM14" s="106">
        <v>7.9371778571</v>
      </c>
      <c r="AN14" s="106">
        <v>10.018650807</v>
      </c>
      <c r="AO14" s="106">
        <v>8.2186880000000005E-17</v>
      </c>
      <c r="AP14" s="108">
        <v>8.5553894049999997</v>
      </c>
      <c r="AQ14" s="106">
        <v>8.1181653843999992</v>
      </c>
      <c r="AR14" s="106">
        <v>9.0161612145000003</v>
      </c>
      <c r="AS14" s="106">
        <v>1.6401467374000001</v>
      </c>
      <c r="AT14" s="106">
        <v>1.4598597694</v>
      </c>
      <c r="AU14" s="106">
        <v>1.8426984403</v>
      </c>
      <c r="AV14" s="105" t="s">
        <v>249</v>
      </c>
      <c r="AW14" s="106">
        <v>0.28688593169999999</v>
      </c>
      <c r="AX14" s="106">
        <v>0.25357348810000002</v>
      </c>
      <c r="AY14" s="106">
        <v>0.32457469589999999</v>
      </c>
      <c r="AZ14" s="112">
        <v>1.7181549999999999E-87</v>
      </c>
      <c r="BA14" s="106" t="s">
        <v>250</v>
      </c>
      <c r="BB14" s="106">
        <v>0.31805713810000003</v>
      </c>
      <c r="BC14" s="106">
        <v>0.77360344869999997</v>
      </c>
      <c r="BD14" s="106">
        <v>0.46739181860000001</v>
      </c>
      <c r="BE14" s="106">
        <v>1.2804295497</v>
      </c>
      <c r="BF14" s="105" t="s">
        <v>246</v>
      </c>
      <c r="BG14" s="106">
        <v>8.89534404E-2</v>
      </c>
      <c r="BH14" s="106">
        <v>0.65269088959999999</v>
      </c>
      <c r="BI14" s="106">
        <v>0.39920758480000001</v>
      </c>
      <c r="BJ14" s="106">
        <v>1.0671275137</v>
      </c>
      <c r="BK14" s="105">
        <v>1</v>
      </c>
      <c r="BL14" s="105">
        <v>2</v>
      </c>
      <c r="BM14" s="105">
        <v>3</v>
      </c>
      <c r="BN14" s="105" t="s">
        <v>275</v>
      </c>
      <c r="BO14" s="105" t="s">
        <v>275</v>
      </c>
      <c r="BP14" s="105" t="s">
        <v>275</v>
      </c>
      <c r="BQ14" s="105" t="s">
        <v>28</v>
      </c>
      <c r="BR14" s="106" t="s">
        <v>28</v>
      </c>
      <c r="BS14" s="106" t="s">
        <v>28</v>
      </c>
      <c r="BT14" s="106" t="s">
        <v>28</v>
      </c>
      <c r="BU14" s="106" t="s">
        <v>28</v>
      </c>
      <c r="BV14" s="115" t="s">
        <v>272</v>
      </c>
      <c r="BW14" s="116">
        <v>1204</v>
      </c>
      <c r="BX14" s="116">
        <v>1578</v>
      </c>
      <c r="BY14" s="116">
        <v>1396</v>
      </c>
    </row>
    <row r="15" spans="1:77" x14ac:dyDescent="0.3">
      <c r="A15" t="s">
        <v>34</v>
      </c>
      <c r="B15" s="105">
        <v>726</v>
      </c>
      <c r="C15" s="105">
        <v>143577</v>
      </c>
      <c r="D15" s="117">
        <v>5.1723204945000001</v>
      </c>
      <c r="E15" s="106">
        <v>4.5543719337999997</v>
      </c>
      <c r="F15" s="106">
        <v>5.8741138596000004</v>
      </c>
      <c r="G15" s="106">
        <v>8.2314399999999999E-5</v>
      </c>
      <c r="H15" s="108">
        <v>5.0565201947</v>
      </c>
      <c r="I15" s="106">
        <v>4.7017625646000001</v>
      </c>
      <c r="J15" s="106">
        <v>5.4380450158000002</v>
      </c>
      <c r="K15" s="106">
        <v>0.77444225040000003</v>
      </c>
      <c r="L15" s="106">
        <v>0.6819179232</v>
      </c>
      <c r="M15" s="106">
        <v>0.87952050950000005</v>
      </c>
      <c r="N15" s="106" t="s">
        <v>28</v>
      </c>
      <c r="O15" s="106" t="s">
        <v>28</v>
      </c>
      <c r="P15" s="106" t="s">
        <v>28</v>
      </c>
      <c r="Q15" s="106" t="s">
        <v>28</v>
      </c>
      <c r="R15" s="106" t="s">
        <v>28</v>
      </c>
      <c r="S15" s="105">
        <v>910</v>
      </c>
      <c r="T15" s="105">
        <v>157162</v>
      </c>
      <c r="U15" s="117">
        <v>5.8513761887999998</v>
      </c>
      <c r="V15" s="106">
        <v>5.1749078631999996</v>
      </c>
      <c r="W15" s="106">
        <v>6.6162730249999999</v>
      </c>
      <c r="X15" s="106">
        <v>6.42761362E-2</v>
      </c>
      <c r="Y15" s="108">
        <v>5.7902037387999998</v>
      </c>
      <c r="Z15" s="106">
        <v>5.4259625138000001</v>
      </c>
      <c r="AA15" s="106">
        <v>6.1788962329999997</v>
      </c>
      <c r="AB15" s="106">
        <v>0.89049409459999995</v>
      </c>
      <c r="AC15" s="106">
        <v>0.78754548390000001</v>
      </c>
      <c r="AD15" s="106">
        <v>1.0069002346</v>
      </c>
      <c r="AE15" s="105" t="s">
        <v>28</v>
      </c>
      <c r="AF15" s="105" t="s">
        <v>28</v>
      </c>
      <c r="AG15" s="105" t="s">
        <v>28</v>
      </c>
      <c r="AH15" s="105" t="s">
        <v>28</v>
      </c>
      <c r="AI15" s="105" t="s">
        <v>28</v>
      </c>
      <c r="AJ15" s="105">
        <v>747</v>
      </c>
      <c r="AK15" s="105">
        <v>163167</v>
      </c>
      <c r="AL15" s="117">
        <v>4.6422672394999998</v>
      </c>
      <c r="AM15" s="106">
        <v>4.0838182182000002</v>
      </c>
      <c r="AN15" s="106">
        <v>5.2770823703999996</v>
      </c>
      <c r="AO15" s="106">
        <v>1.5677652600000001E-2</v>
      </c>
      <c r="AP15" s="108">
        <v>4.5781316074999996</v>
      </c>
      <c r="AQ15" s="106">
        <v>4.2613228352999997</v>
      </c>
      <c r="AR15" s="106">
        <v>4.9184935818</v>
      </c>
      <c r="AS15" s="106">
        <v>0.85383738450000002</v>
      </c>
      <c r="AT15" s="106">
        <v>0.75112363989999997</v>
      </c>
      <c r="AU15" s="106">
        <v>0.97059690369999996</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v>1</v>
      </c>
      <c r="BL15" s="105" t="s">
        <v>28</v>
      </c>
      <c r="BM15" s="105" t="s">
        <v>28</v>
      </c>
      <c r="BN15" s="105" t="s">
        <v>28</v>
      </c>
      <c r="BO15" s="105" t="s">
        <v>28</v>
      </c>
      <c r="BP15" s="105" t="s">
        <v>28</v>
      </c>
      <c r="BQ15" s="105" t="s">
        <v>28</v>
      </c>
      <c r="BR15" s="106" t="s">
        <v>28</v>
      </c>
      <c r="BS15" s="106" t="s">
        <v>28</v>
      </c>
      <c r="BT15" s="106" t="s">
        <v>28</v>
      </c>
      <c r="BU15" s="106" t="s">
        <v>28</v>
      </c>
      <c r="BV15" s="115">
        <v>1</v>
      </c>
      <c r="BW15" s="116">
        <v>726</v>
      </c>
      <c r="BX15" s="116">
        <v>910</v>
      </c>
      <c r="BY15" s="116">
        <v>747</v>
      </c>
    </row>
    <row r="16" spans="1:77" x14ac:dyDescent="0.3">
      <c r="A16" t="s">
        <v>35</v>
      </c>
      <c r="B16" s="105">
        <v>630</v>
      </c>
      <c r="C16" s="105">
        <v>144415</v>
      </c>
      <c r="D16" s="117">
        <v>4.4893453657000002</v>
      </c>
      <c r="E16" s="106">
        <v>3.9380907194999999</v>
      </c>
      <c r="F16" s="106">
        <v>5.1177647362999998</v>
      </c>
      <c r="G16" s="106">
        <v>2.8047328000000002E-9</v>
      </c>
      <c r="H16" s="108">
        <v>4.3624277256999999</v>
      </c>
      <c r="I16" s="106">
        <v>4.0347400906999997</v>
      </c>
      <c r="J16" s="106">
        <v>4.7167290168999996</v>
      </c>
      <c r="K16" s="106">
        <v>0.67218161210000005</v>
      </c>
      <c r="L16" s="106">
        <v>0.58964324479999997</v>
      </c>
      <c r="M16" s="106">
        <v>0.76627371479999995</v>
      </c>
      <c r="N16" s="106" t="s">
        <v>28</v>
      </c>
      <c r="O16" s="105" t="s">
        <v>28</v>
      </c>
      <c r="P16" s="105" t="s">
        <v>28</v>
      </c>
      <c r="Q16" s="105" t="s">
        <v>28</v>
      </c>
      <c r="R16" s="105" t="s">
        <v>28</v>
      </c>
      <c r="S16" s="105">
        <v>646</v>
      </c>
      <c r="T16" s="105">
        <v>154991</v>
      </c>
      <c r="U16" s="117">
        <v>3.9950913246000002</v>
      </c>
      <c r="V16" s="106">
        <v>3.5021930057000001</v>
      </c>
      <c r="W16" s="106">
        <v>4.5573601072000001</v>
      </c>
      <c r="X16" s="106">
        <v>1.2974590000000001E-13</v>
      </c>
      <c r="Y16" s="108">
        <v>4.1679839474999998</v>
      </c>
      <c r="Z16" s="106">
        <v>3.8586550938999999</v>
      </c>
      <c r="AA16" s="106">
        <v>4.5021101300000002</v>
      </c>
      <c r="AB16" s="106">
        <v>0.6079946182</v>
      </c>
      <c r="AC16" s="106">
        <v>0.53298268459999998</v>
      </c>
      <c r="AD16" s="106">
        <v>0.69356372440000003</v>
      </c>
      <c r="AE16" s="105" t="s">
        <v>28</v>
      </c>
      <c r="AF16" s="105" t="s">
        <v>28</v>
      </c>
      <c r="AG16" s="105" t="s">
        <v>28</v>
      </c>
      <c r="AH16" s="105" t="s">
        <v>28</v>
      </c>
      <c r="AI16" s="105" t="s">
        <v>28</v>
      </c>
      <c r="AJ16" s="105">
        <v>598</v>
      </c>
      <c r="AK16" s="105">
        <v>163778</v>
      </c>
      <c r="AL16" s="117">
        <v>3.7205147456000001</v>
      </c>
      <c r="AM16" s="106">
        <v>3.2542355329000001</v>
      </c>
      <c r="AN16" s="106">
        <v>4.2536042128</v>
      </c>
      <c r="AO16" s="106">
        <v>2.8140429E-8</v>
      </c>
      <c r="AP16" s="108">
        <v>3.6512840552000001</v>
      </c>
      <c r="AQ16" s="106">
        <v>3.3700581994999999</v>
      </c>
      <c r="AR16" s="106">
        <v>3.9559777496000001</v>
      </c>
      <c r="AS16" s="106">
        <v>0.68430239270000004</v>
      </c>
      <c r="AT16" s="106">
        <v>0.59854114650000001</v>
      </c>
      <c r="AU16" s="106">
        <v>0.78235183549999998</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v>1</v>
      </c>
      <c r="BL16" s="105">
        <v>2</v>
      </c>
      <c r="BM16" s="105">
        <v>3</v>
      </c>
      <c r="BN16" s="105" t="s">
        <v>28</v>
      </c>
      <c r="BO16" s="105" t="s">
        <v>28</v>
      </c>
      <c r="BP16" s="105" t="s">
        <v>28</v>
      </c>
      <c r="BQ16" s="105" t="s">
        <v>28</v>
      </c>
      <c r="BR16" s="106" t="s">
        <v>28</v>
      </c>
      <c r="BS16" s="106" t="s">
        <v>28</v>
      </c>
      <c r="BT16" s="106" t="s">
        <v>28</v>
      </c>
      <c r="BU16" s="106" t="s">
        <v>28</v>
      </c>
      <c r="BV16" s="115" t="s">
        <v>272</v>
      </c>
      <c r="BW16" s="116">
        <v>630</v>
      </c>
      <c r="BX16" s="116">
        <v>646</v>
      </c>
      <c r="BY16" s="116">
        <v>598</v>
      </c>
    </row>
    <row r="17" spans="1:77" x14ac:dyDescent="0.3">
      <c r="A17" t="s">
        <v>36</v>
      </c>
      <c r="B17" s="105">
        <v>471</v>
      </c>
      <c r="C17" s="105">
        <v>145832</v>
      </c>
      <c r="D17" s="117">
        <v>3.284473191</v>
      </c>
      <c r="E17" s="106">
        <v>2.8572566025000001</v>
      </c>
      <c r="F17" s="106">
        <v>3.7755671411999998</v>
      </c>
      <c r="G17" s="106">
        <v>1.8136449999999999E-23</v>
      </c>
      <c r="H17" s="108">
        <v>3.2297438147999999</v>
      </c>
      <c r="I17" s="106">
        <v>2.9508475863000001</v>
      </c>
      <c r="J17" s="106">
        <v>3.5349996244000002</v>
      </c>
      <c r="K17" s="106">
        <v>0.4917782671</v>
      </c>
      <c r="L17" s="106">
        <v>0.42781189520000001</v>
      </c>
      <c r="M17" s="106">
        <v>0.56530888150000003</v>
      </c>
      <c r="N17" s="106" t="s">
        <v>28</v>
      </c>
      <c r="O17" s="105" t="s">
        <v>28</v>
      </c>
      <c r="P17" s="105" t="s">
        <v>28</v>
      </c>
      <c r="Q17" s="105" t="s">
        <v>28</v>
      </c>
      <c r="R17" s="105" t="s">
        <v>28</v>
      </c>
      <c r="S17" s="105">
        <v>564</v>
      </c>
      <c r="T17" s="105">
        <v>156304</v>
      </c>
      <c r="U17" s="117">
        <v>3.5752243942000002</v>
      </c>
      <c r="V17" s="106">
        <v>3.1232486842</v>
      </c>
      <c r="W17" s="106">
        <v>4.0926070131000003</v>
      </c>
      <c r="X17" s="106">
        <v>1.0836290000000001E-18</v>
      </c>
      <c r="Y17" s="108">
        <v>3.6083529531999998</v>
      </c>
      <c r="Z17" s="106">
        <v>3.3225150817000002</v>
      </c>
      <c r="AA17" s="106">
        <v>3.9187816201999999</v>
      </c>
      <c r="AB17" s="106">
        <v>0.54409699649999999</v>
      </c>
      <c r="AC17" s="106">
        <v>0.47531288700000002</v>
      </c>
      <c r="AD17" s="106">
        <v>0.62283508340000004</v>
      </c>
      <c r="AE17" s="105" t="s">
        <v>28</v>
      </c>
      <c r="AF17" s="105" t="s">
        <v>28</v>
      </c>
      <c r="AG17" s="105" t="s">
        <v>28</v>
      </c>
      <c r="AH17" s="105" t="s">
        <v>28</v>
      </c>
      <c r="AI17" s="105" t="s">
        <v>28</v>
      </c>
      <c r="AJ17" s="105">
        <v>436</v>
      </c>
      <c r="AK17" s="105">
        <v>162270</v>
      </c>
      <c r="AL17" s="117">
        <v>2.6241122675000002</v>
      </c>
      <c r="AM17" s="106">
        <v>2.2725197045000001</v>
      </c>
      <c r="AN17" s="106">
        <v>3.0301014239000001</v>
      </c>
      <c r="AO17" s="106">
        <v>3.2322559999999998E-23</v>
      </c>
      <c r="AP17" s="108">
        <v>2.6868798914999998</v>
      </c>
      <c r="AQ17" s="106">
        <v>2.4461500431999998</v>
      </c>
      <c r="AR17" s="106">
        <v>2.9513003798000002</v>
      </c>
      <c r="AS17" s="106">
        <v>0.48264458710000002</v>
      </c>
      <c r="AT17" s="106">
        <v>0.41797729010000001</v>
      </c>
      <c r="AU17" s="106">
        <v>0.5573168758</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v>1</v>
      </c>
      <c r="BL17" s="105">
        <v>2</v>
      </c>
      <c r="BM17" s="105">
        <v>3</v>
      </c>
      <c r="BN17" s="105" t="s">
        <v>28</v>
      </c>
      <c r="BO17" s="105" t="s">
        <v>28</v>
      </c>
      <c r="BP17" s="105" t="s">
        <v>28</v>
      </c>
      <c r="BQ17" s="105" t="s">
        <v>28</v>
      </c>
      <c r="BR17" s="106" t="s">
        <v>28</v>
      </c>
      <c r="BS17" s="106" t="s">
        <v>28</v>
      </c>
      <c r="BT17" s="106" t="s">
        <v>28</v>
      </c>
      <c r="BU17" s="106" t="s">
        <v>28</v>
      </c>
      <c r="BV17" s="115" t="s">
        <v>272</v>
      </c>
      <c r="BW17" s="116">
        <v>471</v>
      </c>
      <c r="BX17" s="116">
        <v>564</v>
      </c>
      <c r="BY17" s="116">
        <v>436</v>
      </c>
    </row>
    <row r="18" spans="1:77" x14ac:dyDescent="0.3">
      <c r="A18" t="s">
        <v>44</v>
      </c>
      <c r="B18" s="105">
        <v>367</v>
      </c>
      <c r="C18" s="105">
        <v>148535</v>
      </c>
      <c r="D18" s="117">
        <v>2.4677440533000001</v>
      </c>
      <c r="E18" s="106">
        <v>2.1275240144000001</v>
      </c>
      <c r="F18" s="106">
        <v>2.8623699059000001</v>
      </c>
      <c r="G18" s="106">
        <v>1.6053820000000001E-39</v>
      </c>
      <c r="H18" s="108">
        <v>2.4707981283999998</v>
      </c>
      <c r="I18" s="106">
        <v>2.2305137501000001</v>
      </c>
      <c r="J18" s="106">
        <v>2.7369673874</v>
      </c>
      <c r="K18" s="106">
        <v>0.36949088140000003</v>
      </c>
      <c r="L18" s="106">
        <v>0.31855034650000003</v>
      </c>
      <c r="M18" s="106">
        <v>0.42857750090000002</v>
      </c>
      <c r="N18" s="106" t="s">
        <v>28</v>
      </c>
      <c r="O18" s="105" t="s">
        <v>28</v>
      </c>
      <c r="P18" s="105" t="s">
        <v>28</v>
      </c>
      <c r="Q18" s="105" t="s">
        <v>28</v>
      </c>
      <c r="R18" s="105" t="s">
        <v>28</v>
      </c>
      <c r="S18" s="105">
        <v>400</v>
      </c>
      <c r="T18" s="105">
        <v>159099</v>
      </c>
      <c r="U18" s="117">
        <v>2.4170942474000001</v>
      </c>
      <c r="V18" s="106">
        <v>2.0883177493999998</v>
      </c>
      <c r="W18" s="106">
        <v>2.7976320186999999</v>
      </c>
      <c r="X18" s="106">
        <v>5.5330699999999999E-41</v>
      </c>
      <c r="Y18" s="108">
        <v>2.5141578513999998</v>
      </c>
      <c r="Z18" s="106">
        <v>2.2794625646000002</v>
      </c>
      <c r="AA18" s="106">
        <v>2.7730175523999998</v>
      </c>
      <c r="AB18" s="106">
        <v>0.36784648330000003</v>
      </c>
      <c r="AC18" s="106">
        <v>0.31781149650000001</v>
      </c>
      <c r="AD18" s="106">
        <v>0.42575878070000001</v>
      </c>
      <c r="AE18" s="105" t="s">
        <v>28</v>
      </c>
      <c r="AF18" s="105" t="s">
        <v>28</v>
      </c>
      <c r="AG18" s="105" t="s">
        <v>28</v>
      </c>
      <c r="AH18" s="105" t="s">
        <v>28</v>
      </c>
      <c r="AI18" s="105" t="s">
        <v>28</v>
      </c>
      <c r="AJ18" s="105">
        <v>303</v>
      </c>
      <c r="AK18" s="105">
        <v>159939</v>
      </c>
      <c r="AL18" s="117">
        <v>1.8225330677</v>
      </c>
      <c r="AM18" s="106">
        <v>1.5553876354</v>
      </c>
      <c r="AN18" s="106">
        <v>2.1355620343999999</v>
      </c>
      <c r="AO18" s="106">
        <v>1.2690720000000001E-41</v>
      </c>
      <c r="AP18" s="108">
        <v>1.8944722676000001</v>
      </c>
      <c r="AQ18" s="106">
        <v>1.6927312082999999</v>
      </c>
      <c r="AR18" s="106">
        <v>2.1202569875999999</v>
      </c>
      <c r="AS18" s="106">
        <v>0.33521268539999999</v>
      </c>
      <c r="AT18" s="106">
        <v>0.2860774794</v>
      </c>
      <c r="AU18" s="106">
        <v>0.3927871033</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6" t="s">
        <v>28</v>
      </c>
      <c r="BS18" s="106" t="s">
        <v>28</v>
      </c>
      <c r="BT18" s="106" t="s">
        <v>28</v>
      </c>
      <c r="BU18" s="106" t="s">
        <v>28</v>
      </c>
      <c r="BV18" s="115" t="s">
        <v>272</v>
      </c>
      <c r="BW18" s="116">
        <v>367</v>
      </c>
      <c r="BX18" s="116">
        <v>400</v>
      </c>
      <c r="BY18" s="116">
        <v>303</v>
      </c>
    </row>
    <row r="19" spans="1:77" x14ac:dyDescent="0.3">
      <c r="A19" t="s">
        <v>45</v>
      </c>
      <c r="B19" s="105">
        <v>7918</v>
      </c>
      <c r="C19" s="105">
        <v>1196938</v>
      </c>
      <c r="D19" s="117">
        <v>6.6787684834999999</v>
      </c>
      <c r="E19" s="106">
        <v>6.0185847473000003</v>
      </c>
      <c r="F19" s="106">
        <v>7.4113683413000002</v>
      </c>
      <c r="G19" s="106" t="s">
        <v>28</v>
      </c>
      <c r="H19" s="108">
        <v>6.6152131521999999</v>
      </c>
      <c r="I19" s="106">
        <v>6.4710978731999997</v>
      </c>
      <c r="J19" s="106">
        <v>6.762537966</v>
      </c>
      <c r="K19" s="106" t="s">
        <v>28</v>
      </c>
      <c r="L19" s="106" t="s">
        <v>28</v>
      </c>
      <c r="M19" s="106" t="s">
        <v>28</v>
      </c>
      <c r="N19" s="106" t="s">
        <v>28</v>
      </c>
      <c r="O19" s="105" t="s">
        <v>28</v>
      </c>
      <c r="P19" s="105" t="s">
        <v>28</v>
      </c>
      <c r="Q19" s="105" t="s">
        <v>28</v>
      </c>
      <c r="R19" s="105" t="s">
        <v>28</v>
      </c>
      <c r="S19" s="105">
        <v>8587</v>
      </c>
      <c r="T19" s="105">
        <v>1277251</v>
      </c>
      <c r="U19" s="117">
        <v>6.5709320525999999</v>
      </c>
      <c r="V19" s="106">
        <v>5.9219101022</v>
      </c>
      <c r="W19" s="106">
        <v>7.2910846829000002</v>
      </c>
      <c r="X19" s="106" t="s">
        <v>28</v>
      </c>
      <c r="Y19" s="108">
        <v>6.7230325127999997</v>
      </c>
      <c r="Z19" s="106">
        <v>6.5823280661999997</v>
      </c>
      <c r="AA19" s="106">
        <v>6.8667446705000001</v>
      </c>
      <c r="AB19" s="106" t="s">
        <v>28</v>
      </c>
      <c r="AC19" s="106" t="s">
        <v>28</v>
      </c>
      <c r="AD19" s="106" t="s">
        <v>28</v>
      </c>
      <c r="AE19" s="105" t="s">
        <v>28</v>
      </c>
      <c r="AF19" s="105" t="s">
        <v>28</v>
      </c>
      <c r="AG19" s="105" t="s">
        <v>28</v>
      </c>
      <c r="AH19" s="105" t="s">
        <v>28</v>
      </c>
      <c r="AI19" s="105" t="s">
        <v>28</v>
      </c>
      <c r="AJ19" s="105">
        <v>7241</v>
      </c>
      <c r="AK19" s="105">
        <v>1331814</v>
      </c>
      <c r="AL19" s="117">
        <v>5.4369453992999999</v>
      </c>
      <c r="AM19" s="106">
        <v>5.3131479046000001</v>
      </c>
      <c r="AN19" s="106">
        <v>5.5636274023999999</v>
      </c>
      <c r="AO19" s="106" t="s">
        <v>28</v>
      </c>
      <c r="AP19" s="108">
        <v>5.4369453992999999</v>
      </c>
      <c r="AQ19" s="106">
        <v>5.3131479046000001</v>
      </c>
      <c r="AR19" s="106">
        <v>5.5636274023999999</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7918</v>
      </c>
      <c r="BX19" s="116">
        <v>8587</v>
      </c>
      <c r="BY19" s="116">
        <v>7241</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467</v>
      </c>
      <c r="B1" s="61"/>
      <c r="C1" s="61"/>
      <c r="D1" s="61"/>
      <c r="E1" s="61"/>
      <c r="F1" s="61"/>
      <c r="G1" s="61"/>
      <c r="H1" s="61"/>
      <c r="I1" s="61"/>
      <c r="J1" s="61"/>
      <c r="K1" s="61"/>
      <c r="L1" s="61"/>
    </row>
    <row r="2" spans="1:16" s="62" customFormat="1" ht="18.899999999999999" customHeight="1" x14ac:dyDescent="0.3">
      <c r="A2" s="1" t="s">
        <v>442</v>
      </c>
      <c r="B2" s="63"/>
      <c r="C2" s="63"/>
      <c r="D2" s="63"/>
      <c r="E2" s="63"/>
      <c r="F2" s="63"/>
      <c r="G2" s="63"/>
      <c r="H2" s="63"/>
      <c r="I2" s="63"/>
      <c r="J2" s="63"/>
      <c r="K2" s="61"/>
      <c r="L2" s="61"/>
    </row>
    <row r="3" spans="1:16" s="66" customFormat="1" ht="54" customHeight="1" x14ac:dyDescent="0.3">
      <c r="A3" s="104" t="s">
        <v>445</v>
      </c>
      <c r="B3" s="64" t="s">
        <v>449</v>
      </c>
      <c r="C3" s="64" t="s">
        <v>452</v>
      </c>
      <c r="D3" s="64" t="s">
        <v>453</v>
      </c>
      <c r="E3" s="64" t="s">
        <v>450</v>
      </c>
      <c r="F3" s="64" t="s">
        <v>454</v>
      </c>
      <c r="G3" s="64" t="s">
        <v>455</v>
      </c>
      <c r="H3" s="64" t="s">
        <v>451</v>
      </c>
      <c r="I3" s="64" t="s">
        <v>456</v>
      </c>
      <c r="J3" s="65" t="s">
        <v>457</v>
      </c>
      <c r="O3" s="67"/>
      <c r="P3" s="67"/>
    </row>
    <row r="4" spans="1:16" s="62" customFormat="1" ht="18.899999999999999" customHeight="1" x14ac:dyDescent="0.3">
      <c r="A4" s="84" t="s">
        <v>295</v>
      </c>
      <c r="B4" s="69">
        <v>181</v>
      </c>
      <c r="C4" s="70">
        <v>2.4182019800000001</v>
      </c>
      <c r="D4" s="70">
        <v>2.5417239135999998</v>
      </c>
      <c r="E4" s="69">
        <v>247</v>
      </c>
      <c r="F4" s="70">
        <v>2.7147033610000002</v>
      </c>
      <c r="G4" s="70">
        <v>2.8065481285999998</v>
      </c>
      <c r="H4" s="69">
        <v>242</v>
      </c>
      <c r="I4" s="70">
        <v>2.4692113829000002</v>
      </c>
      <c r="J4" s="85">
        <v>2.5271937439999999</v>
      </c>
    </row>
    <row r="5" spans="1:16" s="62" customFormat="1" ht="18.899999999999999" customHeight="1" x14ac:dyDescent="0.3">
      <c r="A5" s="84" t="s">
        <v>296</v>
      </c>
      <c r="B5" s="69">
        <v>91</v>
      </c>
      <c r="C5" s="70">
        <v>2.7112382313999999</v>
      </c>
      <c r="D5" s="70">
        <v>2.4521573952</v>
      </c>
      <c r="E5" s="69">
        <v>111</v>
      </c>
      <c r="F5" s="70">
        <v>3.2639378969999999</v>
      </c>
      <c r="G5" s="70">
        <v>2.7720463503000001</v>
      </c>
      <c r="H5" s="69">
        <v>81</v>
      </c>
      <c r="I5" s="70">
        <v>2.2786092044999999</v>
      </c>
      <c r="J5" s="85">
        <v>1.944849797</v>
      </c>
    </row>
    <row r="6" spans="1:16" s="62" customFormat="1" ht="18.899999999999999" customHeight="1" x14ac:dyDescent="0.3">
      <c r="A6" s="84" t="s">
        <v>297</v>
      </c>
      <c r="B6" s="69">
        <v>199</v>
      </c>
      <c r="C6" s="70">
        <v>3.6566766506000001</v>
      </c>
      <c r="D6" s="70">
        <v>3.7052208816999999</v>
      </c>
      <c r="E6" s="69">
        <v>245</v>
      </c>
      <c r="F6" s="70">
        <v>4.0802731285</v>
      </c>
      <c r="G6" s="70">
        <v>3.9173643880000002</v>
      </c>
      <c r="H6" s="69">
        <v>220</v>
      </c>
      <c r="I6" s="70">
        <v>3.3944855039999999</v>
      </c>
      <c r="J6" s="85">
        <v>3.2566588565000001</v>
      </c>
    </row>
    <row r="7" spans="1:16" s="62" customFormat="1" ht="18.899999999999999" customHeight="1" x14ac:dyDescent="0.3">
      <c r="A7" s="84" t="s">
        <v>298</v>
      </c>
      <c r="B7" s="69">
        <v>207</v>
      </c>
      <c r="C7" s="70">
        <v>3.3126360260999999</v>
      </c>
      <c r="D7" s="70">
        <v>3.164828365</v>
      </c>
      <c r="E7" s="69">
        <v>268</v>
      </c>
      <c r="F7" s="70">
        <v>4.0028677260999999</v>
      </c>
      <c r="G7" s="70">
        <v>3.6563744257000002</v>
      </c>
      <c r="H7" s="69">
        <v>206</v>
      </c>
      <c r="I7" s="70">
        <v>3.0761419804000001</v>
      </c>
      <c r="J7" s="85">
        <v>2.7844573010999998</v>
      </c>
    </row>
    <row r="8" spans="1:16" s="62" customFormat="1" ht="18.899999999999999" customHeight="1" x14ac:dyDescent="0.3">
      <c r="A8" s="84" t="s">
        <v>299</v>
      </c>
      <c r="B8" s="69">
        <v>132</v>
      </c>
      <c r="C8" s="70">
        <v>3.7997639540999999</v>
      </c>
      <c r="D8" s="70">
        <v>3.9905330800000001</v>
      </c>
      <c r="E8" s="69">
        <v>157</v>
      </c>
      <c r="F8" s="70">
        <v>4.1596015261000003</v>
      </c>
      <c r="G8" s="70">
        <v>4.1618960121999997</v>
      </c>
      <c r="H8" s="69">
        <v>123</v>
      </c>
      <c r="I8" s="70">
        <v>2.9583664045</v>
      </c>
      <c r="J8" s="85">
        <v>2.9035802804999999</v>
      </c>
    </row>
    <row r="9" spans="1:16" s="62" customFormat="1" ht="18.899999999999999" customHeight="1" x14ac:dyDescent="0.3">
      <c r="A9" s="84" t="s">
        <v>300</v>
      </c>
      <c r="B9" s="69">
        <v>275</v>
      </c>
      <c r="C9" s="70">
        <v>4.0947601960000002</v>
      </c>
      <c r="D9" s="70">
        <v>4.1130203957999996</v>
      </c>
      <c r="E9" s="69">
        <v>362</v>
      </c>
      <c r="F9" s="70">
        <v>4.8602999423000002</v>
      </c>
      <c r="G9" s="70">
        <v>4.5849350193999996</v>
      </c>
      <c r="H9" s="69">
        <v>287</v>
      </c>
      <c r="I9" s="70">
        <v>3.4690744702999998</v>
      </c>
      <c r="J9" s="85">
        <v>3.4194744770000001</v>
      </c>
    </row>
    <row r="10" spans="1:16" s="62" customFormat="1" ht="18.899999999999999" customHeight="1" x14ac:dyDescent="0.3">
      <c r="A10" s="84" t="s">
        <v>301</v>
      </c>
      <c r="B10" s="69">
        <v>191</v>
      </c>
      <c r="C10" s="70">
        <v>3.6135232797999999</v>
      </c>
      <c r="D10" s="70">
        <v>3.6004153758999999</v>
      </c>
      <c r="E10" s="69">
        <v>214</v>
      </c>
      <c r="F10" s="70">
        <v>3.7935863573000002</v>
      </c>
      <c r="G10" s="70">
        <v>3.5855463492999999</v>
      </c>
      <c r="H10" s="69">
        <v>196</v>
      </c>
      <c r="I10" s="70">
        <v>3.4293312804</v>
      </c>
      <c r="J10" s="85">
        <v>3.2207435838</v>
      </c>
    </row>
    <row r="11" spans="1:16" s="62" customFormat="1" ht="18.899999999999999" customHeight="1" x14ac:dyDescent="0.3">
      <c r="A11" s="84" t="s">
        <v>302</v>
      </c>
      <c r="B11" s="69">
        <v>466</v>
      </c>
      <c r="C11" s="70">
        <v>5.1850368293000004</v>
      </c>
      <c r="D11" s="70">
        <v>4.9700509797999999</v>
      </c>
      <c r="E11" s="69">
        <v>501</v>
      </c>
      <c r="F11" s="70">
        <v>5.3081593083999996</v>
      </c>
      <c r="G11" s="70">
        <v>4.8830815118000004</v>
      </c>
      <c r="H11" s="69">
        <v>444</v>
      </c>
      <c r="I11" s="70">
        <v>4.5245641031000003</v>
      </c>
      <c r="J11" s="85">
        <v>4.3790692194999998</v>
      </c>
    </row>
    <row r="12" spans="1:16" s="62" customFormat="1" ht="18.899999999999999" customHeight="1" x14ac:dyDescent="0.3">
      <c r="A12" s="84" t="s">
        <v>303</v>
      </c>
      <c r="B12" s="69">
        <v>147</v>
      </c>
      <c r="C12" s="70">
        <v>4.3304071172</v>
      </c>
      <c r="D12" s="70">
        <v>4.8014861618999998</v>
      </c>
      <c r="E12" s="69">
        <v>195</v>
      </c>
      <c r="F12" s="70">
        <v>5.3880799094</v>
      </c>
      <c r="G12" s="70">
        <v>5.6763535758000003</v>
      </c>
      <c r="H12" s="69">
        <v>158</v>
      </c>
      <c r="I12" s="70">
        <v>4.3408978515000003</v>
      </c>
      <c r="J12" s="85">
        <v>4.4013413188000001</v>
      </c>
    </row>
    <row r="13" spans="1:16" s="62" customFormat="1" ht="18.899999999999999" customHeight="1" x14ac:dyDescent="0.3">
      <c r="A13" s="84" t="s">
        <v>304</v>
      </c>
      <c r="B13" s="69">
        <v>263</v>
      </c>
      <c r="C13" s="70">
        <v>4.8916581418999998</v>
      </c>
      <c r="D13" s="70">
        <v>4.4056702933</v>
      </c>
      <c r="E13" s="69">
        <v>269</v>
      </c>
      <c r="F13" s="70">
        <v>4.8430073455000002</v>
      </c>
      <c r="G13" s="70">
        <v>4.4666943176</v>
      </c>
      <c r="H13" s="69">
        <v>255</v>
      </c>
      <c r="I13" s="70">
        <v>4.2991536567999997</v>
      </c>
      <c r="J13" s="85">
        <v>3.9924376530000001</v>
      </c>
    </row>
    <row r="14" spans="1:16" s="62" customFormat="1" ht="18.899999999999999" customHeight="1" x14ac:dyDescent="0.3">
      <c r="A14" s="84" t="s">
        <v>305</v>
      </c>
      <c r="B14" s="69">
        <v>554</v>
      </c>
      <c r="C14" s="70">
        <v>7.7154476073999998</v>
      </c>
      <c r="D14" s="70">
        <v>8.6783777594</v>
      </c>
      <c r="E14" s="69">
        <v>707</v>
      </c>
      <c r="F14" s="70">
        <v>9.5671118688999996</v>
      </c>
      <c r="G14" s="70">
        <v>10.39971886</v>
      </c>
      <c r="H14" s="69">
        <v>523</v>
      </c>
      <c r="I14" s="70">
        <v>7.5535464117000002</v>
      </c>
      <c r="J14" s="85">
        <v>8.1611042259000008</v>
      </c>
    </row>
    <row r="15" spans="1:16" s="62" customFormat="1" ht="18.899999999999999" customHeight="1" x14ac:dyDescent="0.3">
      <c r="A15" s="84" t="s">
        <v>306</v>
      </c>
      <c r="B15" s="69">
        <v>395</v>
      </c>
      <c r="C15" s="70">
        <v>8.8010516699999997</v>
      </c>
      <c r="D15" s="70">
        <v>9.9886035185999997</v>
      </c>
      <c r="E15" s="69">
        <v>532</v>
      </c>
      <c r="F15" s="70">
        <v>11.302555822</v>
      </c>
      <c r="G15" s="70">
        <v>12.499598582999999</v>
      </c>
      <c r="H15" s="69">
        <v>451</v>
      </c>
      <c r="I15" s="70">
        <v>9.9512367335</v>
      </c>
      <c r="J15" s="85">
        <v>10.707687084</v>
      </c>
    </row>
    <row r="16" spans="1:16" s="62" customFormat="1" ht="18.899999999999999" customHeight="1" x14ac:dyDescent="0.3">
      <c r="A16" s="84" t="s">
        <v>307</v>
      </c>
      <c r="B16" s="69">
        <v>3259</v>
      </c>
      <c r="C16" s="70">
        <v>4.7899210302000004</v>
      </c>
      <c r="D16" s="70">
        <v>4.2946037700000002</v>
      </c>
      <c r="E16" s="69">
        <v>3993</v>
      </c>
      <c r="F16" s="70">
        <v>5.4455519810000004</v>
      </c>
      <c r="G16" s="70">
        <v>4.7214137056999999</v>
      </c>
      <c r="H16" s="69">
        <v>3369</v>
      </c>
      <c r="I16" s="70">
        <v>4.4315710964999999</v>
      </c>
      <c r="J16" s="85">
        <v>3.8176375949999999</v>
      </c>
    </row>
    <row r="17" spans="1:10" s="62" customFormat="1" ht="18.899999999999999" customHeight="1" x14ac:dyDescent="0.3">
      <c r="A17" s="84" t="s">
        <v>308</v>
      </c>
      <c r="B17" s="69">
        <v>25</v>
      </c>
      <c r="C17" s="70">
        <v>26.709401709000002</v>
      </c>
      <c r="D17" s="70">
        <v>28.609742428000001</v>
      </c>
      <c r="E17" s="69">
        <v>6</v>
      </c>
      <c r="F17" s="70">
        <v>6.5502183405999999</v>
      </c>
      <c r="G17" s="70">
        <v>6.8984302723999997</v>
      </c>
      <c r="H17" s="69">
        <v>17</v>
      </c>
      <c r="I17" s="70">
        <v>19.540229884999999</v>
      </c>
      <c r="J17" s="85">
        <v>18.775394542000001</v>
      </c>
    </row>
    <row r="18" spans="1:10" s="62" customFormat="1" ht="18.899999999999999" customHeight="1" x14ac:dyDescent="0.3">
      <c r="A18" s="86" t="s">
        <v>169</v>
      </c>
      <c r="B18" s="87">
        <v>3126</v>
      </c>
      <c r="C18" s="88">
        <v>4.6291702886000001</v>
      </c>
      <c r="D18" s="88">
        <v>4.6503776839000004</v>
      </c>
      <c r="E18" s="87">
        <v>3814</v>
      </c>
      <c r="F18" s="88">
        <v>5.2344883335999999</v>
      </c>
      <c r="G18" s="88">
        <v>5.1481753802999997</v>
      </c>
      <c r="H18" s="87">
        <v>3203</v>
      </c>
      <c r="I18" s="88">
        <v>4.2363914356999999</v>
      </c>
      <c r="J18" s="89">
        <v>4.3039380905</v>
      </c>
    </row>
    <row r="19" spans="1:10" s="62" customFormat="1" ht="18.899999999999999" customHeight="1" x14ac:dyDescent="0.3">
      <c r="A19" s="90" t="s">
        <v>29</v>
      </c>
      <c r="B19" s="91">
        <v>7918</v>
      </c>
      <c r="C19" s="92">
        <v>6.6152131521999999</v>
      </c>
      <c r="D19" s="92">
        <v>6.6835608132999997</v>
      </c>
      <c r="E19" s="91">
        <v>8587</v>
      </c>
      <c r="F19" s="92">
        <v>6.7230325127999997</v>
      </c>
      <c r="G19" s="92">
        <v>6.5630619718999998</v>
      </c>
      <c r="H19" s="91">
        <v>7241</v>
      </c>
      <c r="I19" s="92">
        <v>5.4369453992999999</v>
      </c>
      <c r="J19" s="93">
        <v>5.4369453992999999</v>
      </c>
    </row>
    <row r="20" spans="1:10" ht="18.899999999999999" customHeight="1" x14ac:dyDescent="0.25">
      <c r="A20" s="77" t="s">
        <v>428</v>
      </c>
    </row>
    <row r="22" spans="1:10" ht="15.6" x14ac:dyDescent="0.3">
      <c r="A22" s="122" t="s">
        <v>463</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468</v>
      </c>
      <c r="B1" s="61"/>
      <c r="C1" s="61"/>
      <c r="D1" s="61"/>
      <c r="E1" s="61"/>
      <c r="F1" s="61"/>
      <c r="G1" s="61"/>
      <c r="H1" s="61"/>
      <c r="I1" s="61"/>
      <c r="J1" s="61"/>
      <c r="K1" s="61"/>
      <c r="L1" s="61"/>
    </row>
    <row r="2" spans="1:16" s="62" customFormat="1" ht="18.899999999999999" customHeight="1" x14ac:dyDescent="0.3">
      <c r="A2" s="1" t="s">
        <v>442</v>
      </c>
      <c r="B2" s="63"/>
      <c r="C2" s="63"/>
      <c r="D2" s="63"/>
      <c r="E2" s="63"/>
      <c r="F2" s="63"/>
      <c r="G2" s="63"/>
      <c r="H2" s="63"/>
      <c r="I2" s="63"/>
      <c r="J2" s="63"/>
      <c r="K2" s="61"/>
      <c r="L2" s="61"/>
    </row>
    <row r="3" spans="1:16" s="66" customFormat="1" ht="54" customHeight="1" x14ac:dyDescent="0.3">
      <c r="A3" s="104" t="s">
        <v>446</v>
      </c>
      <c r="B3" s="64" t="s">
        <v>449</v>
      </c>
      <c r="C3" s="64" t="s">
        <v>452</v>
      </c>
      <c r="D3" s="64" t="s">
        <v>453</v>
      </c>
      <c r="E3" s="64" t="s">
        <v>450</v>
      </c>
      <c r="F3" s="64" t="s">
        <v>454</v>
      </c>
      <c r="G3" s="64" t="s">
        <v>455</v>
      </c>
      <c r="H3" s="64" t="s">
        <v>451</v>
      </c>
      <c r="I3" s="64" t="s">
        <v>456</v>
      </c>
      <c r="J3" s="65" t="s">
        <v>457</v>
      </c>
      <c r="O3" s="67"/>
      <c r="P3" s="67"/>
    </row>
    <row r="4" spans="1:16" s="62" customFormat="1" ht="18.899999999999999" customHeight="1" x14ac:dyDescent="0.3">
      <c r="A4" s="84" t="s">
        <v>309</v>
      </c>
      <c r="B4" s="69">
        <v>112</v>
      </c>
      <c r="C4" s="70">
        <v>2.5361170237000001</v>
      </c>
      <c r="D4" s="70">
        <v>2.7935183732</v>
      </c>
      <c r="E4" s="69">
        <v>175</v>
      </c>
      <c r="F4" s="70">
        <v>2.9841074961</v>
      </c>
      <c r="G4" s="70">
        <v>3.3984230554999999</v>
      </c>
      <c r="H4" s="69">
        <v>152</v>
      </c>
      <c r="I4" s="70">
        <v>2.2884673290999999</v>
      </c>
      <c r="J4" s="85">
        <v>2.6005801486000002</v>
      </c>
    </row>
    <row r="5" spans="1:16" s="62" customFormat="1" ht="18.899999999999999" customHeight="1" x14ac:dyDescent="0.3">
      <c r="A5" s="84" t="s">
        <v>310</v>
      </c>
      <c r="B5" s="69">
        <v>69</v>
      </c>
      <c r="C5" s="70">
        <v>2.2485091407</v>
      </c>
      <c r="D5" s="70">
        <v>2.4656760809999998</v>
      </c>
      <c r="E5" s="69">
        <v>72</v>
      </c>
      <c r="F5" s="70">
        <v>2.2262074083000001</v>
      </c>
      <c r="G5" s="70">
        <v>2.0383330105000002</v>
      </c>
      <c r="H5" s="69">
        <v>90</v>
      </c>
      <c r="I5" s="70">
        <v>2.8492734353000002</v>
      </c>
      <c r="J5" s="85">
        <v>2.5982994940999999</v>
      </c>
    </row>
    <row r="6" spans="1:16" s="62" customFormat="1" ht="18.899999999999999" customHeight="1" x14ac:dyDescent="0.3">
      <c r="A6" s="84" t="s">
        <v>296</v>
      </c>
      <c r="B6" s="69">
        <v>91</v>
      </c>
      <c r="C6" s="70">
        <v>2.7112382313999999</v>
      </c>
      <c r="D6" s="70">
        <v>2.5671948993</v>
      </c>
      <c r="E6" s="69">
        <v>111</v>
      </c>
      <c r="F6" s="70">
        <v>3.2639378969999999</v>
      </c>
      <c r="G6" s="70">
        <v>2.9432707299</v>
      </c>
      <c r="H6" s="69">
        <v>81</v>
      </c>
      <c r="I6" s="70">
        <v>2.2786092044999999</v>
      </c>
      <c r="J6" s="85">
        <v>2.0561426002999998</v>
      </c>
    </row>
    <row r="7" spans="1:16" s="62" customFormat="1" ht="18.899999999999999" customHeight="1" x14ac:dyDescent="0.3">
      <c r="A7" s="84" t="s">
        <v>311</v>
      </c>
      <c r="B7" s="69">
        <v>127</v>
      </c>
      <c r="C7" s="70">
        <v>3.1432531432999999</v>
      </c>
      <c r="D7" s="70">
        <v>3.4016565099</v>
      </c>
      <c r="E7" s="69">
        <v>147</v>
      </c>
      <c r="F7" s="70">
        <v>3.2745255278999998</v>
      </c>
      <c r="G7" s="70">
        <v>3.3597862848000002</v>
      </c>
      <c r="H7" s="69">
        <v>137</v>
      </c>
      <c r="I7" s="70">
        <v>2.7446659321000002</v>
      </c>
      <c r="J7" s="85">
        <v>2.7635837365000002</v>
      </c>
    </row>
    <row r="8" spans="1:16" s="62" customFormat="1" ht="18.899999999999999" customHeight="1" x14ac:dyDescent="0.3">
      <c r="A8" s="84" t="s">
        <v>312</v>
      </c>
      <c r="B8" s="69">
        <v>72</v>
      </c>
      <c r="C8" s="70">
        <v>5.1366198187999998</v>
      </c>
      <c r="D8" s="70">
        <v>4.8793028768999998</v>
      </c>
      <c r="E8" s="69">
        <v>98</v>
      </c>
      <c r="F8" s="70">
        <v>6.4673661980999997</v>
      </c>
      <c r="G8" s="70">
        <v>6.1069853088999997</v>
      </c>
      <c r="H8" s="69">
        <v>83</v>
      </c>
      <c r="I8" s="70">
        <v>5.5719656284000001</v>
      </c>
      <c r="J8" s="85">
        <v>5.1948012156000001</v>
      </c>
    </row>
    <row r="9" spans="1:16" s="62" customFormat="1" ht="18.899999999999999" customHeight="1" x14ac:dyDescent="0.3">
      <c r="A9" s="84" t="s">
        <v>313</v>
      </c>
      <c r="B9" s="69">
        <v>95</v>
      </c>
      <c r="C9" s="70">
        <v>2.5465072642000002</v>
      </c>
      <c r="D9" s="70">
        <v>2.6232541444000002</v>
      </c>
      <c r="E9" s="69">
        <v>132</v>
      </c>
      <c r="F9" s="70">
        <v>3.2718619868999999</v>
      </c>
      <c r="G9" s="70">
        <v>3.0978366649</v>
      </c>
      <c r="H9" s="69">
        <v>100</v>
      </c>
      <c r="I9" s="70">
        <v>2.4741451828000001</v>
      </c>
      <c r="J9" s="85">
        <v>2.285822171</v>
      </c>
    </row>
    <row r="10" spans="1:16" s="62" customFormat="1" ht="18.899999999999999" customHeight="1" x14ac:dyDescent="0.3">
      <c r="A10" s="84" t="s">
        <v>314</v>
      </c>
      <c r="B10" s="69">
        <v>112</v>
      </c>
      <c r="C10" s="70">
        <v>4.4476213168000003</v>
      </c>
      <c r="D10" s="70">
        <v>4.0538341978999997</v>
      </c>
      <c r="E10" s="69">
        <v>136</v>
      </c>
      <c r="F10" s="70">
        <v>5.1112447383999999</v>
      </c>
      <c r="G10" s="70">
        <v>4.6896313149999997</v>
      </c>
      <c r="H10" s="69">
        <v>106</v>
      </c>
      <c r="I10" s="70">
        <v>3.9926174244000001</v>
      </c>
      <c r="J10" s="85">
        <v>3.8433965863999999</v>
      </c>
    </row>
    <row r="11" spans="1:16" s="62" customFormat="1" ht="18.899999999999999" customHeight="1" x14ac:dyDescent="0.3">
      <c r="A11" s="84" t="s">
        <v>299</v>
      </c>
      <c r="B11" s="69">
        <v>132</v>
      </c>
      <c r="C11" s="70">
        <v>3.7997639540999999</v>
      </c>
      <c r="D11" s="70">
        <v>4.0742217266000003</v>
      </c>
      <c r="E11" s="69">
        <v>157</v>
      </c>
      <c r="F11" s="70">
        <v>4.1596015261000003</v>
      </c>
      <c r="G11" s="70">
        <v>4.3234677820999998</v>
      </c>
      <c r="H11" s="69">
        <v>123</v>
      </c>
      <c r="I11" s="70">
        <v>2.9583664045</v>
      </c>
      <c r="J11" s="85">
        <v>2.9720664673999999</v>
      </c>
    </row>
    <row r="12" spans="1:16" s="62" customFormat="1" ht="18.899999999999999" customHeight="1" x14ac:dyDescent="0.3">
      <c r="A12" s="84" t="s">
        <v>315</v>
      </c>
      <c r="B12" s="69">
        <v>92</v>
      </c>
      <c r="C12" s="70">
        <v>3.4539720679000001</v>
      </c>
      <c r="D12" s="70">
        <v>3.8525106117000001</v>
      </c>
      <c r="E12" s="69">
        <v>108</v>
      </c>
      <c r="F12" s="70">
        <v>3.6939494476000001</v>
      </c>
      <c r="G12" s="70">
        <v>3.7735591194999998</v>
      </c>
      <c r="H12" s="69">
        <v>84</v>
      </c>
      <c r="I12" s="70">
        <v>2.7453671928999999</v>
      </c>
      <c r="J12" s="85">
        <v>2.8642887730000002</v>
      </c>
    </row>
    <row r="13" spans="1:16" s="62" customFormat="1" ht="18.899999999999999" customHeight="1" x14ac:dyDescent="0.3">
      <c r="A13" s="84" t="s">
        <v>316</v>
      </c>
      <c r="B13" s="69">
        <v>20</v>
      </c>
      <c r="C13" s="70">
        <v>4.2616663115</v>
      </c>
      <c r="D13" s="70">
        <v>4.1909133519999999</v>
      </c>
      <c r="E13" s="69">
        <v>17</v>
      </c>
      <c r="F13" s="70">
        <v>3.3464566928999999</v>
      </c>
      <c r="G13" s="70">
        <v>3.2907563015000001</v>
      </c>
      <c r="H13" s="69">
        <v>23</v>
      </c>
      <c r="I13" s="70">
        <v>3.5341118623000001</v>
      </c>
      <c r="J13" s="85">
        <v>3.2780912166</v>
      </c>
    </row>
    <row r="14" spans="1:16" s="62" customFormat="1" ht="18.899999999999999" customHeight="1" x14ac:dyDescent="0.3">
      <c r="A14" s="84" t="s">
        <v>317</v>
      </c>
      <c r="B14" s="69">
        <v>163</v>
      </c>
      <c r="C14" s="70">
        <v>4.5492603963000002</v>
      </c>
      <c r="D14" s="70">
        <v>4.4838561973999997</v>
      </c>
      <c r="E14" s="69">
        <v>237</v>
      </c>
      <c r="F14" s="70">
        <v>5.9008066925999998</v>
      </c>
      <c r="G14" s="70">
        <v>5.5130473843000001</v>
      </c>
      <c r="H14" s="69">
        <v>180</v>
      </c>
      <c r="I14" s="70">
        <v>3.9451190111000001</v>
      </c>
      <c r="J14" s="85">
        <v>4.0596619475000004</v>
      </c>
    </row>
    <row r="15" spans="1:16" s="62" customFormat="1" ht="18.899999999999999" customHeight="1" x14ac:dyDescent="0.3">
      <c r="A15" s="84" t="s">
        <v>318</v>
      </c>
      <c r="B15" s="69">
        <v>103</v>
      </c>
      <c r="C15" s="70">
        <v>3.0788545465000001</v>
      </c>
      <c r="D15" s="70">
        <v>3.0475532557</v>
      </c>
      <c r="E15" s="69">
        <v>121</v>
      </c>
      <c r="F15" s="70">
        <v>3.3225328134000001</v>
      </c>
      <c r="G15" s="70">
        <v>3.0167379644999999</v>
      </c>
      <c r="H15" s="69">
        <v>100</v>
      </c>
      <c r="I15" s="70">
        <v>2.6833391471999999</v>
      </c>
      <c r="J15" s="85">
        <v>2.4567093465999998</v>
      </c>
    </row>
    <row r="16" spans="1:16" s="62" customFormat="1" ht="18.899999999999999" customHeight="1" x14ac:dyDescent="0.3">
      <c r="A16" s="84" t="s">
        <v>319</v>
      </c>
      <c r="B16" s="69">
        <v>88</v>
      </c>
      <c r="C16" s="70">
        <v>4.5353811265999999</v>
      </c>
      <c r="D16" s="70">
        <v>4.7943607652000004</v>
      </c>
      <c r="E16" s="69">
        <v>93</v>
      </c>
      <c r="F16" s="70">
        <v>4.6516280698000001</v>
      </c>
      <c r="G16" s="70">
        <v>4.6572587374000003</v>
      </c>
      <c r="H16" s="69">
        <v>96</v>
      </c>
      <c r="I16" s="70">
        <v>4.8272740987000002</v>
      </c>
      <c r="J16" s="85">
        <v>4.9223401526000004</v>
      </c>
    </row>
    <row r="17" spans="1:12" s="62" customFormat="1" ht="18.899999999999999" customHeight="1" x14ac:dyDescent="0.3">
      <c r="A17" s="84" t="s">
        <v>320</v>
      </c>
      <c r="B17" s="69">
        <v>22</v>
      </c>
      <c r="C17" s="70">
        <v>2.3118957545000001</v>
      </c>
      <c r="D17" s="70">
        <v>2.2441414954000001</v>
      </c>
      <c r="E17" s="69">
        <v>17</v>
      </c>
      <c r="F17" s="70">
        <v>1.8246216593</v>
      </c>
      <c r="G17" s="70">
        <v>1.6515367329999999</v>
      </c>
      <c r="H17" s="69">
        <v>14</v>
      </c>
      <c r="I17" s="70">
        <v>1.4322250639</v>
      </c>
      <c r="J17" s="85">
        <v>1.2386747564</v>
      </c>
    </row>
    <row r="18" spans="1:12" s="62" customFormat="1" ht="18.899999999999999" customHeight="1" x14ac:dyDescent="0.3">
      <c r="A18" s="84" t="s">
        <v>321</v>
      </c>
      <c r="B18" s="69">
        <v>126</v>
      </c>
      <c r="C18" s="70">
        <v>4.4556030977000001</v>
      </c>
      <c r="D18" s="70">
        <v>4.5838919691999997</v>
      </c>
      <c r="E18" s="69">
        <v>135</v>
      </c>
      <c r="F18" s="70">
        <v>4.3457267021000003</v>
      </c>
      <c r="G18" s="70">
        <v>4.2784015563000004</v>
      </c>
      <c r="H18" s="69">
        <v>98</v>
      </c>
      <c r="I18" s="70">
        <v>2.9481664209999998</v>
      </c>
      <c r="J18" s="85">
        <v>2.908271091</v>
      </c>
    </row>
    <row r="19" spans="1:12" s="62" customFormat="1" ht="18.899999999999999" customHeight="1" x14ac:dyDescent="0.3">
      <c r="A19" s="84" t="s">
        <v>322</v>
      </c>
      <c r="B19" s="69">
        <v>193</v>
      </c>
      <c r="C19" s="70">
        <v>5.6179775281</v>
      </c>
      <c r="D19" s="70">
        <v>5.2419434728000001</v>
      </c>
      <c r="E19" s="69">
        <v>218</v>
      </c>
      <c r="F19" s="70">
        <v>6.1115783572</v>
      </c>
      <c r="G19" s="70">
        <v>5.2597407638</v>
      </c>
      <c r="H19" s="69">
        <v>187</v>
      </c>
      <c r="I19" s="70">
        <v>5.0948125544999998</v>
      </c>
      <c r="J19" s="85">
        <v>4.6637345567999997</v>
      </c>
    </row>
    <row r="20" spans="1:12" s="62" customFormat="1" ht="18.899999999999999" customHeight="1" x14ac:dyDescent="0.3">
      <c r="A20" s="84" t="s">
        <v>323</v>
      </c>
      <c r="B20" s="69">
        <v>125</v>
      </c>
      <c r="C20" s="70">
        <v>7.0521861777000003</v>
      </c>
      <c r="D20" s="70">
        <v>7.6929837948999999</v>
      </c>
      <c r="E20" s="69">
        <v>131</v>
      </c>
      <c r="F20" s="70">
        <v>7.1463640826999999</v>
      </c>
      <c r="G20" s="70">
        <v>7.5514083200000002</v>
      </c>
      <c r="H20" s="69">
        <v>145</v>
      </c>
      <c r="I20" s="70">
        <v>7.8757264678999999</v>
      </c>
      <c r="J20" s="85">
        <v>8.6339400022999993</v>
      </c>
    </row>
    <row r="21" spans="1:12" s="62" customFormat="1" ht="18.899999999999999" customHeight="1" x14ac:dyDescent="0.3">
      <c r="A21" s="84" t="s">
        <v>324</v>
      </c>
      <c r="B21" s="69">
        <v>56</v>
      </c>
      <c r="C21" s="70">
        <v>2.9360876631999999</v>
      </c>
      <c r="D21" s="70">
        <v>3.3445019363999999</v>
      </c>
      <c r="E21" s="69">
        <v>58</v>
      </c>
      <c r="F21" s="70">
        <v>2.8794122028000002</v>
      </c>
      <c r="G21" s="70">
        <v>2.9129695660000001</v>
      </c>
      <c r="H21" s="69">
        <v>54</v>
      </c>
      <c r="I21" s="70">
        <v>2.6368475023000002</v>
      </c>
      <c r="J21" s="85">
        <v>2.7143896132999998</v>
      </c>
    </row>
    <row r="22" spans="1:12" s="62" customFormat="1" ht="18.899999999999999" customHeight="1" x14ac:dyDescent="0.3">
      <c r="A22" s="84" t="s">
        <v>325</v>
      </c>
      <c r="B22" s="69">
        <v>91</v>
      </c>
      <c r="C22" s="70">
        <v>6.1184697102000003</v>
      </c>
      <c r="D22" s="70">
        <v>6.8516400866999998</v>
      </c>
      <c r="E22" s="69">
        <v>137</v>
      </c>
      <c r="F22" s="70">
        <v>8.5368893319999994</v>
      </c>
      <c r="G22" s="70">
        <v>9.2806399818000003</v>
      </c>
      <c r="H22" s="69">
        <v>104</v>
      </c>
      <c r="I22" s="70">
        <v>6.5330736854999998</v>
      </c>
      <c r="J22" s="85">
        <v>6.8900619567000003</v>
      </c>
    </row>
    <row r="23" spans="1:12" s="62" customFormat="1" ht="18.899999999999999" customHeight="1" x14ac:dyDescent="0.3">
      <c r="A23" s="84" t="s">
        <v>326</v>
      </c>
      <c r="B23" s="69">
        <v>144</v>
      </c>
      <c r="C23" s="70">
        <v>4.8916366600999996</v>
      </c>
      <c r="D23" s="70">
        <v>4.3121497932999997</v>
      </c>
      <c r="E23" s="69">
        <v>139</v>
      </c>
      <c r="F23" s="70">
        <v>4.6891340282999998</v>
      </c>
      <c r="G23" s="70">
        <v>4.2580847933000001</v>
      </c>
      <c r="H23" s="69">
        <v>125</v>
      </c>
      <c r="I23" s="70">
        <v>4.3216705849999997</v>
      </c>
      <c r="J23" s="85">
        <v>3.9188756503</v>
      </c>
    </row>
    <row r="24" spans="1:12" s="62" customFormat="1" ht="18.899999999999999" customHeight="1" x14ac:dyDescent="0.3">
      <c r="A24" s="84" t="s">
        <v>327</v>
      </c>
      <c r="B24" s="69">
        <v>119</v>
      </c>
      <c r="C24" s="70">
        <v>4.8916841370000004</v>
      </c>
      <c r="D24" s="70">
        <v>4.6617641101</v>
      </c>
      <c r="E24" s="69">
        <v>130</v>
      </c>
      <c r="F24" s="70">
        <v>5.0191112312000001</v>
      </c>
      <c r="G24" s="70">
        <v>5.0225028413999997</v>
      </c>
      <c r="H24" s="69">
        <v>130</v>
      </c>
      <c r="I24" s="70">
        <v>4.2777229351999999</v>
      </c>
      <c r="J24" s="85">
        <v>4.1700710913999997</v>
      </c>
    </row>
    <row r="25" spans="1:12" s="62" customFormat="1" ht="18.899999999999999" customHeight="1" x14ac:dyDescent="0.3">
      <c r="A25" s="84" t="s">
        <v>308</v>
      </c>
      <c r="B25" s="69">
        <v>25</v>
      </c>
      <c r="C25" s="70">
        <v>26.709401709000002</v>
      </c>
      <c r="D25" s="70">
        <v>28.609742428000001</v>
      </c>
      <c r="E25" s="69">
        <v>6</v>
      </c>
      <c r="F25" s="70">
        <v>6.5502183405999999</v>
      </c>
      <c r="G25" s="70">
        <v>6.8984302723999997</v>
      </c>
      <c r="H25" s="69">
        <v>17</v>
      </c>
      <c r="I25" s="70">
        <v>19.540229884999999</v>
      </c>
      <c r="J25" s="85">
        <v>18.775394542000001</v>
      </c>
    </row>
    <row r="26" spans="1:12" s="62" customFormat="1" ht="18.899999999999999" customHeight="1" x14ac:dyDescent="0.3">
      <c r="A26" s="84" t="s">
        <v>328</v>
      </c>
      <c r="B26" s="69">
        <v>197</v>
      </c>
      <c r="C26" s="70">
        <v>5.2588024878999997</v>
      </c>
      <c r="D26" s="70">
        <v>6.0900239333000004</v>
      </c>
      <c r="E26" s="69">
        <v>240</v>
      </c>
      <c r="F26" s="70">
        <v>6.3257775435000001</v>
      </c>
      <c r="G26" s="70">
        <v>7.0578746118</v>
      </c>
      <c r="H26" s="69">
        <v>160</v>
      </c>
      <c r="I26" s="70">
        <v>4.4610494619000001</v>
      </c>
      <c r="J26" s="85">
        <v>4.8103365910000004</v>
      </c>
    </row>
    <row r="27" spans="1:12" s="62" customFormat="1" ht="18.899999999999999" customHeight="1" x14ac:dyDescent="0.3">
      <c r="A27" s="84" t="s">
        <v>329</v>
      </c>
      <c r="B27" s="69">
        <v>357</v>
      </c>
      <c r="C27" s="70">
        <v>10.395131468000001</v>
      </c>
      <c r="D27" s="70">
        <v>11.596894995</v>
      </c>
      <c r="E27" s="69">
        <v>467</v>
      </c>
      <c r="F27" s="70">
        <v>12.987012987</v>
      </c>
      <c r="G27" s="70">
        <v>13.83731586</v>
      </c>
      <c r="H27" s="69">
        <v>363</v>
      </c>
      <c r="I27" s="70">
        <v>10.877056303</v>
      </c>
      <c r="J27" s="85">
        <v>11.649292195999999</v>
      </c>
    </row>
    <row r="28" spans="1:12" s="62" customFormat="1" ht="18.899999999999999" customHeight="1" x14ac:dyDescent="0.3">
      <c r="A28" s="84" t="s">
        <v>330</v>
      </c>
      <c r="B28" s="69">
        <v>187</v>
      </c>
      <c r="C28" s="70">
        <v>6.4793319704999996</v>
      </c>
      <c r="D28" s="70">
        <v>7.2207442520000003</v>
      </c>
      <c r="E28" s="69">
        <v>252</v>
      </c>
      <c r="F28" s="70">
        <v>8.2396024064999995</v>
      </c>
      <c r="G28" s="70">
        <v>9.1839506284999999</v>
      </c>
      <c r="H28" s="69">
        <v>197</v>
      </c>
      <c r="I28" s="70">
        <v>6.5868663903</v>
      </c>
      <c r="J28" s="85">
        <v>7.0006956490999999</v>
      </c>
    </row>
    <row r="29" spans="1:12" s="62" customFormat="1" ht="18.899999999999999" customHeight="1" x14ac:dyDescent="0.3">
      <c r="A29" s="84" t="s">
        <v>331</v>
      </c>
      <c r="B29" s="69">
        <v>208</v>
      </c>
      <c r="C29" s="70">
        <v>12.983770287</v>
      </c>
      <c r="D29" s="70">
        <v>14.975678506</v>
      </c>
      <c r="E29" s="69">
        <v>280</v>
      </c>
      <c r="F29" s="70">
        <v>16.985138004</v>
      </c>
      <c r="G29" s="70">
        <v>19.605722368999999</v>
      </c>
      <c r="H29" s="69">
        <v>254</v>
      </c>
      <c r="I29" s="70">
        <v>16.479595147000001</v>
      </c>
      <c r="J29" s="85">
        <v>17.993943915999999</v>
      </c>
    </row>
    <row r="30" spans="1:12" ht="18.899999999999999" customHeight="1" x14ac:dyDescent="0.25">
      <c r="A30" s="86" t="s">
        <v>169</v>
      </c>
      <c r="B30" s="87">
        <v>3126</v>
      </c>
      <c r="C30" s="88">
        <v>4.6291702886000001</v>
      </c>
      <c r="D30" s="88">
        <v>4.6503776839000004</v>
      </c>
      <c r="E30" s="87">
        <v>3814</v>
      </c>
      <c r="F30" s="88">
        <v>5.2344883335999999</v>
      </c>
      <c r="G30" s="88">
        <v>5.1481753802999997</v>
      </c>
      <c r="H30" s="87">
        <v>3203</v>
      </c>
      <c r="I30" s="88">
        <v>4.2363914356999999</v>
      </c>
      <c r="J30" s="89">
        <v>4.3039380905</v>
      </c>
    </row>
    <row r="31" spans="1:12" ht="18.899999999999999" customHeight="1" x14ac:dyDescent="0.25">
      <c r="A31" s="90" t="s">
        <v>29</v>
      </c>
      <c r="B31" s="91">
        <v>7918</v>
      </c>
      <c r="C31" s="92">
        <v>6.6152131521999999</v>
      </c>
      <c r="D31" s="92">
        <v>6.6835608132999997</v>
      </c>
      <c r="E31" s="91">
        <v>8587</v>
      </c>
      <c r="F31" s="92">
        <v>6.7230325127999997</v>
      </c>
      <c r="G31" s="92">
        <v>6.5630619718999998</v>
      </c>
      <c r="H31" s="91">
        <v>7241</v>
      </c>
      <c r="I31" s="92">
        <v>5.4369453992999999</v>
      </c>
      <c r="J31" s="93">
        <v>5.4369453992999999</v>
      </c>
      <c r="K31" s="94"/>
      <c r="L31" s="94"/>
    </row>
    <row r="32" spans="1:12" ht="18.899999999999999" customHeight="1" x14ac:dyDescent="0.25">
      <c r="A32" s="77" t="s">
        <v>428</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463</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469</v>
      </c>
      <c r="B1" s="61"/>
      <c r="C1" s="61"/>
      <c r="D1" s="61"/>
      <c r="E1" s="61"/>
      <c r="F1" s="61"/>
      <c r="G1" s="61"/>
      <c r="H1" s="61"/>
      <c r="I1" s="61"/>
      <c r="J1" s="61"/>
    </row>
    <row r="2" spans="1:16" s="62" customFormat="1" ht="18.899999999999999" customHeight="1" x14ac:dyDescent="0.3">
      <c r="A2" s="1" t="s">
        <v>442</v>
      </c>
      <c r="B2" s="63"/>
      <c r="C2" s="63"/>
      <c r="D2" s="63"/>
      <c r="E2" s="63"/>
      <c r="F2" s="63"/>
      <c r="G2" s="63"/>
      <c r="H2" s="63"/>
      <c r="I2" s="63"/>
      <c r="J2" s="63"/>
    </row>
    <row r="3" spans="1:16" s="66" customFormat="1" ht="54" customHeight="1" x14ac:dyDescent="0.3">
      <c r="A3" s="104" t="s">
        <v>447</v>
      </c>
      <c r="B3" s="64" t="s">
        <v>449</v>
      </c>
      <c r="C3" s="64" t="s">
        <v>452</v>
      </c>
      <c r="D3" s="64" t="s">
        <v>453</v>
      </c>
      <c r="E3" s="64" t="s">
        <v>450</v>
      </c>
      <c r="F3" s="64" t="s">
        <v>454</v>
      </c>
      <c r="G3" s="64" t="s">
        <v>455</v>
      </c>
      <c r="H3" s="64" t="s">
        <v>451</v>
      </c>
      <c r="I3" s="64" t="s">
        <v>456</v>
      </c>
      <c r="J3" s="65" t="s">
        <v>457</v>
      </c>
      <c r="O3" s="67"/>
      <c r="P3" s="67"/>
    </row>
    <row r="4" spans="1:16" s="62" customFormat="1" ht="18.899999999999999" customHeight="1" x14ac:dyDescent="0.3">
      <c r="A4" s="84" t="s">
        <v>332</v>
      </c>
      <c r="B4" s="69">
        <v>13</v>
      </c>
      <c r="C4" s="70">
        <v>1.9705926936</v>
      </c>
      <c r="D4" s="70">
        <v>2.10774193</v>
      </c>
      <c r="E4" s="69">
        <v>18</v>
      </c>
      <c r="F4" s="70">
        <v>2.3968042610000002</v>
      </c>
      <c r="G4" s="70">
        <v>2.3981010650000001</v>
      </c>
      <c r="H4" s="69">
        <v>13</v>
      </c>
      <c r="I4" s="70">
        <v>1.5063731170000001</v>
      </c>
      <c r="J4" s="85">
        <v>1.4821195658999999</v>
      </c>
    </row>
    <row r="5" spans="1:16" s="62" customFormat="1" ht="18.899999999999999" customHeight="1" x14ac:dyDescent="0.3">
      <c r="A5" s="84" t="s">
        <v>353</v>
      </c>
      <c r="B5" s="69">
        <v>26</v>
      </c>
      <c r="C5" s="70">
        <v>3.8433111603999999</v>
      </c>
      <c r="D5" s="70">
        <v>4.1792707617999998</v>
      </c>
      <c r="E5" s="69">
        <v>38</v>
      </c>
      <c r="F5" s="70">
        <v>4.8389150643000001</v>
      </c>
      <c r="G5" s="70">
        <v>4.9924238625999999</v>
      </c>
      <c r="H5" s="69">
        <v>29</v>
      </c>
      <c r="I5" s="70">
        <v>2.8565799842000001</v>
      </c>
      <c r="J5" s="85">
        <v>3.1039398705000001</v>
      </c>
    </row>
    <row r="6" spans="1:16" s="62" customFormat="1" ht="18.899999999999999" customHeight="1" x14ac:dyDescent="0.3">
      <c r="A6" s="84" t="s">
        <v>333</v>
      </c>
      <c r="B6" s="69">
        <v>20</v>
      </c>
      <c r="C6" s="70">
        <v>2.2421524663999999</v>
      </c>
      <c r="D6" s="70">
        <v>2.6502313727</v>
      </c>
      <c r="E6" s="69">
        <v>18</v>
      </c>
      <c r="F6" s="70">
        <v>1.9419570611999999</v>
      </c>
      <c r="G6" s="70">
        <v>2.1263482484999998</v>
      </c>
      <c r="H6" s="69">
        <v>37</v>
      </c>
      <c r="I6" s="70">
        <v>3.4291010195</v>
      </c>
      <c r="J6" s="85">
        <v>3.4516364931000001</v>
      </c>
    </row>
    <row r="7" spans="1:16" s="62" customFormat="1" ht="18.899999999999999" customHeight="1" x14ac:dyDescent="0.3">
      <c r="A7" s="84" t="s">
        <v>348</v>
      </c>
      <c r="B7" s="69">
        <v>18</v>
      </c>
      <c r="C7" s="70">
        <v>9.0452261306999997</v>
      </c>
      <c r="D7" s="70">
        <v>9.1468042883000003</v>
      </c>
      <c r="E7" s="69">
        <v>14</v>
      </c>
      <c r="F7" s="70">
        <v>7.0528967254000001</v>
      </c>
      <c r="G7" s="70">
        <v>6.7846943582000003</v>
      </c>
      <c r="H7" s="69">
        <v>11</v>
      </c>
      <c r="I7" s="70">
        <v>5.1353874883000001</v>
      </c>
      <c r="J7" s="85">
        <v>5.1170863754999996</v>
      </c>
    </row>
    <row r="8" spans="1:16" s="62" customFormat="1" ht="18.899999999999999" customHeight="1" x14ac:dyDescent="0.3">
      <c r="A8" s="84" t="s">
        <v>334</v>
      </c>
      <c r="B8" s="69">
        <v>41</v>
      </c>
      <c r="C8" s="70">
        <v>3.4855053982999999</v>
      </c>
      <c r="D8" s="70">
        <v>4.2138924152000001</v>
      </c>
      <c r="E8" s="69">
        <v>30</v>
      </c>
      <c r="F8" s="70">
        <v>2.0828993960000002</v>
      </c>
      <c r="G8" s="70">
        <v>2.4871836530999998</v>
      </c>
      <c r="H8" s="69">
        <v>28</v>
      </c>
      <c r="I8" s="70">
        <v>1.6773497873000001</v>
      </c>
      <c r="J8" s="85">
        <v>1.9945009467000001</v>
      </c>
    </row>
    <row r="9" spans="1:16" s="62" customFormat="1" ht="18.899999999999999" customHeight="1" x14ac:dyDescent="0.3">
      <c r="A9" s="84" t="s">
        <v>349</v>
      </c>
      <c r="B9" s="69">
        <v>38</v>
      </c>
      <c r="C9" s="70">
        <v>3.6796746392999999</v>
      </c>
      <c r="D9" s="70">
        <v>4.3264676535</v>
      </c>
      <c r="E9" s="69">
        <v>50</v>
      </c>
      <c r="F9" s="70">
        <v>3.9145071635000002</v>
      </c>
      <c r="G9" s="70">
        <v>4.2726844595999998</v>
      </c>
      <c r="H9" s="69">
        <v>36</v>
      </c>
      <c r="I9" s="70">
        <v>2.3749835071000001</v>
      </c>
      <c r="J9" s="85">
        <v>2.5236462345000001</v>
      </c>
    </row>
    <row r="10" spans="1:16" s="62" customFormat="1" ht="18.899999999999999" customHeight="1" x14ac:dyDescent="0.3">
      <c r="A10" s="84" t="s">
        <v>335</v>
      </c>
      <c r="B10" s="69">
        <v>40</v>
      </c>
      <c r="C10" s="70">
        <v>4.4697731589999998</v>
      </c>
      <c r="D10" s="70">
        <v>5.1267501277000003</v>
      </c>
      <c r="E10" s="69">
        <v>41</v>
      </c>
      <c r="F10" s="70">
        <v>4.4454082185999999</v>
      </c>
      <c r="G10" s="70">
        <v>4.7241561072999998</v>
      </c>
      <c r="H10" s="69">
        <v>43</v>
      </c>
      <c r="I10" s="70">
        <v>4.4679966750000002</v>
      </c>
      <c r="J10" s="85">
        <v>4.8752330666999999</v>
      </c>
    </row>
    <row r="11" spans="1:16" s="62" customFormat="1" ht="18.899999999999999" customHeight="1" x14ac:dyDescent="0.3">
      <c r="A11" s="84" t="s">
        <v>336</v>
      </c>
      <c r="B11" s="69">
        <v>22</v>
      </c>
      <c r="C11" s="70">
        <v>3.7326094332999999</v>
      </c>
      <c r="D11" s="70">
        <v>4.6353664414000004</v>
      </c>
      <c r="E11" s="69">
        <v>17</v>
      </c>
      <c r="F11" s="70">
        <v>3.0045952633000002</v>
      </c>
      <c r="G11" s="70">
        <v>3.6920081635000002</v>
      </c>
      <c r="H11" s="69">
        <v>15</v>
      </c>
      <c r="I11" s="70">
        <v>1.8022347711</v>
      </c>
      <c r="J11" s="85">
        <v>2.1495667754999999</v>
      </c>
    </row>
    <row r="12" spans="1:16" s="62" customFormat="1" ht="18.899999999999999" customHeight="1" x14ac:dyDescent="0.3">
      <c r="A12" s="84" t="s">
        <v>210</v>
      </c>
      <c r="B12" s="69">
        <v>25</v>
      </c>
      <c r="C12" s="70">
        <v>6.2468765616999997</v>
      </c>
      <c r="D12" s="70">
        <v>6.2704884143999999</v>
      </c>
      <c r="E12" s="69">
        <v>10</v>
      </c>
      <c r="F12" s="70">
        <v>2.4378352023000001</v>
      </c>
      <c r="G12" s="70">
        <v>2.4747846893999998</v>
      </c>
      <c r="H12" s="69">
        <v>18</v>
      </c>
      <c r="I12" s="70">
        <v>4.3352601155999997</v>
      </c>
      <c r="J12" s="85">
        <v>4.4127632709000002</v>
      </c>
    </row>
    <row r="13" spans="1:16" s="62" customFormat="1" ht="18.899999999999999" customHeight="1" x14ac:dyDescent="0.3">
      <c r="A13" s="84" t="s">
        <v>337</v>
      </c>
      <c r="B13" s="69">
        <v>40</v>
      </c>
      <c r="C13" s="70">
        <v>4.8216007715</v>
      </c>
      <c r="D13" s="70">
        <v>4.9952400122</v>
      </c>
      <c r="E13" s="69">
        <v>49</v>
      </c>
      <c r="F13" s="70">
        <v>5.1747808638999997</v>
      </c>
      <c r="G13" s="70">
        <v>5.2953940028000002</v>
      </c>
      <c r="H13" s="69">
        <v>44</v>
      </c>
      <c r="I13" s="70">
        <v>4.1809198024000001</v>
      </c>
      <c r="J13" s="85">
        <v>4.2802004777000002</v>
      </c>
    </row>
    <row r="14" spans="1:16" s="62" customFormat="1" ht="18.899999999999999" customHeight="1" x14ac:dyDescent="0.3">
      <c r="A14" s="84" t="s">
        <v>350</v>
      </c>
      <c r="B14" s="69">
        <v>55</v>
      </c>
      <c r="C14" s="70">
        <v>5.7399290336000002</v>
      </c>
      <c r="D14" s="70">
        <v>5.8655734814000002</v>
      </c>
      <c r="E14" s="69">
        <v>45</v>
      </c>
      <c r="F14" s="70">
        <v>3.4921620362999999</v>
      </c>
      <c r="G14" s="70">
        <v>3.6590649454999999</v>
      </c>
      <c r="H14" s="69">
        <v>39</v>
      </c>
      <c r="I14" s="70">
        <v>2.8634361233000001</v>
      </c>
      <c r="J14" s="85">
        <v>2.9639776648999998</v>
      </c>
    </row>
    <row r="15" spans="1:16" s="62" customFormat="1" ht="18.899999999999999" customHeight="1" x14ac:dyDescent="0.3">
      <c r="A15" s="84" t="s">
        <v>338</v>
      </c>
      <c r="B15" s="69">
        <v>96</v>
      </c>
      <c r="C15" s="70">
        <v>4.8969598040999998</v>
      </c>
      <c r="D15" s="70">
        <v>5.5936089044999999</v>
      </c>
      <c r="E15" s="69">
        <v>93</v>
      </c>
      <c r="F15" s="70">
        <v>4.6823079246999999</v>
      </c>
      <c r="G15" s="70">
        <v>5.1454522649000003</v>
      </c>
      <c r="H15" s="69">
        <v>57</v>
      </c>
      <c r="I15" s="70">
        <v>2.6200873362000001</v>
      </c>
      <c r="J15" s="85">
        <v>2.7434579466</v>
      </c>
    </row>
    <row r="16" spans="1:16" s="62" customFormat="1" ht="18.899999999999999" customHeight="1" x14ac:dyDescent="0.3">
      <c r="A16" s="84" t="s">
        <v>351</v>
      </c>
      <c r="B16" s="69">
        <v>32</v>
      </c>
      <c r="C16" s="70">
        <v>8.0808080808000007</v>
      </c>
      <c r="D16" s="70">
        <v>7.8740360961000002</v>
      </c>
      <c r="E16" s="69">
        <v>12</v>
      </c>
      <c r="F16" s="70">
        <v>2.8950542822999998</v>
      </c>
      <c r="G16" s="70">
        <v>2.7561719484</v>
      </c>
      <c r="H16" s="69">
        <v>11</v>
      </c>
      <c r="I16" s="70">
        <v>2.5351463471</v>
      </c>
      <c r="J16" s="85">
        <v>2.3176720649</v>
      </c>
    </row>
    <row r="17" spans="1:16" s="62" customFormat="1" ht="18.899999999999999" customHeight="1" x14ac:dyDescent="0.3">
      <c r="A17" s="84" t="s">
        <v>339</v>
      </c>
      <c r="B17" s="69">
        <v>20</v>
      </c>
      <c r="C17" s="70">
        <v>7.7489345214999998</v>
      </c>
      <c r="D17" s="70">
        <v>7.4767901388000002</v>
      </c>
      <c r="E17" s="69">
        <v>12</v>
      </c>
      <c r="F17" s="70">
        <v>4.5214770158000004</v>
      </c>
      <c r="G17" s="70">
        <v>4.3433726062</v>
      </c>
      <c r="H17" s="69">
        <v>11</v>
      </c>
      <c r="I17" s="70">
        <v>4.0861812778999997</v>
      </c>
      <c r="J17" s="85">
        <v>3.7095086986000001</v>
      </c>
    </row>
    <row r="18" spans="1:16" s="62" customFormat="1" ht="18.899999999999999" customHeight="1" x14ac:dyDescent="0.3">
      <c r="A18" s="84" t="s">
        <v>340</v>
      </c>
      <c r="B18" s="69">
        <v>26</v>
      </c>
      <c r="C18" s="70">
        <v>5.1221434199999996</v>
      </c>
      <c r="D18" s="70">
        <v>4.7177408890999999</v>
      </c>
      <c r="E18" s="69">
        <v>31</v>
      </c>
      <c r="F18" s="70">
        <v>6.0100814269000002</v>
      </c>
      <c r="G18" s="70">
        <v>5.3064561068999998</v>
      </c>
      <c r="H18" s="69">
        <v>21</v>
      </c>
      <c r="I18" s="70">
        <v>4.0183696900000001</v>
      </c>
      <c r="J18" s="85">
        <v>3.4025950908999998</v>
      </c>
    </row>
    <row r="19" spans="1:16" s="62" customFormat="1" ht="18.899999999999999" customHeight="1" x14ac:dyDescent="0.3">
      <c r="A19" s="84" t="s">
        <v>341</v>
      </c>
      <c r="B19" s="69">
        <v>23</v>
      </c>
      <c r="C19" s="70">
        <v>6.5489749431000002</v>
      </c>
      <c r="D19" s="70">
        <v>5.4280907340000004</v>
      </c>
      <c r="E19" s="69">
        <v>45</v>
      </c>
      <c r="F19" s="70">
        <v>12.281659389</v>
      </c>
      <c r="G19" s="70">
        <v>9.7053010741999994</v>
      </c>
      <c r="H19" s="69">
        <v>22</v>
      </c>
      <c r="I19" s="70">
        <v>5.5823395077000004</v>
      </c>
      <c r="J19" s="85">
        <v>4.1310418841000001</v>
      </c>
    </row>
    <row r="20" spans="1:16" s="62" customFormat="1" ht="18.899999999999999" customHeight="1" x14ac:dyDescent="0.3">
      <c r="A20" s="84" t="s">
        <v>342</v>
      </c>
      <c r="B20" s="69">
        <v>22</v>
      </c>
      <c r="C20" s="70">
        <v>4.6958377800999997</v>
      </c>
      <c r="D20" s="70">
        <v>5.1287566017000001</v>
      </c>
      <c r="E20" s="69">
        <v>26</v>
      </c>
      <c r="F20" s="70">
        <v>5.3819085076000004</v>
      </c>
      <c r="G20" s="70">
        <v>5.4270596632999997</v>
      </c>
      <c r="H20" s="69">
        <v>21</v>
      </c>
      <c r="I20" s="70">
        <v>3.8802660753999998</v>
      </c>
      <c r="J20" s="85">
        <v>3.8640799558999999</v>
      </c>
    </row>
    <row r="21" spans="1:16" s="62" customFormat="1" ht="18.899999999999999" customHeight="1" x14ac:dyDescent="0.3">
      <c r="A21" s="84" t="s">
        <v>343</v>
      </c>
      <c r="B21" s="69">
        <v>49</v>
      </c>
      <c r="C21" s="70">
        <v>11.30595293</v>
      </c>
      <c r="D21" s="70">
        <v>11.677680527</v>
      </c>
      <c r="E21" s="69">
        <v>32</v>
      </c>
      <c r="F21" s="70">
        <v>7.5418336083000002</v>
      </c>
      <c r="G21" s="70">
        <v>7.1624306250999998</v>
      </c>
      <c r="H21" s="69">
        <v>36</v>
      </c>
      <c r="I21" s="70">
        <v>8.2342177493000008</v>
      </c>
      <c r="J21" s="85">
        <v>7.9084461556000001</v>
      </c>
    </row>
    <row r="22" spans="1:16" s="62" customFormat="1" ht="18.899999999999999" customHeight="1" x14ac:dyDescent="0.3">
      <c r="A22" s="84" t="s">
        <v>352</v>
      </c>
      <c r="B22" s="69">
        <v>117</v>
      </c>
      <c r="C22" s="70">
        <v>16.292995404999999</v>
      </c>
      <c r="D22" s="70">
        <v>16.412700309000002</v>
      </c>
      <c r="E22" s="69">
        <v>63</v>
      </c>
      <c r="F22" s="70">
        <v>8.5983349255999997</v>
      </c>
      <c r="G22" s="70">
        <v>7.6831058840999997</v>
      </c>
      <c r="H22" s="69">
        <v>45</v>
      </c>
      <c r="I22" s="70">
        <v>5.6811008710999999</v>
      </c>
      <c r="J22" s="85">
        <v>5.1086044281999996</v>
      </c>
    </row>
    <row r="23" spans="1:16" s="62" customFormat="1" ht="18.899999999999999" customHeight="1" x14ac:dyDescent="0.3">
      <c r="A23" s="84" t="s">
        <v>344</v>
      </c>
      <c r="B23" s="69">
        <v>94</v>
      </c>
      <c r="C23" s="70">
        <v>6.7772170150999997</v>
      </c>
      <c r="D23" s="70">
        <v>8.0217984997999991</v>
      </c>
      <c r="E23" s="69">
        <v>63</v>
      </c>
      <c r="F23" s="70">
        <v>3.8747770466000002</v>
      </c>
      <c r="G23" s="70">
        <v>4.3120767314000004</v>
      </c>
      <c r="H23" s="69">
        <v>68</v>
      </c>
      <c r="I23" s="70">
        <v>4.3547870636999999</v>
      </c>
      <c r="J23" s="85">
        <v>4.5049171706999998</v>
      </c>
    </row>
    <row r="24" spans="1:16" s="62" customFormat="1" ht="18.899999999999999" customHeight="1" x14ac:dyDescent="0.3">
      <c r="A24" s="84" t="s">
        <v>345</v>
      </c>
      <c r="B24" s="69">
        <v>71</v>
      </c>
      <c r="C24" s="70">
        <v>10.18651363</v>
      </c>
      <c r="D24" s="70">
        <v>10.684451155</v>
      </c>
      <c r="E24" s="69">
        <v>70</v>
      </c>
      <c r="F24" s="70">
        <v>9.7520200612999997</v>
      </c>
      <c r="G24" s="70">
        <v>9.8886421501000008</v>
      </c>
      <c r="H24" s="69">
        <v>66</v>
      </c>
      <c r="I24" s="70">
        <v>8.7336244540999992</v>
      </c>
      <c r="J24" s="85">
        <v>8.5728224714000003</v>
      </c>
    </row>
    <row r="25" spans="1:16" s="62" customFormat="1" ht="18.899999999999999" customHeight="1" x14ac:dyDescent="0.3">
      <c r="A25" s="84" t="s">
        <v>346</v>
      </c>
      <c r="B25" s="69">
        <v>142</v>
      </c>
      <c r="C25" s="70">
        <v>10.380875795</v>
      </c>
      <c r="D25" s="70">
        <v>10.974026688</v>
      </c>
      <c r="E25" s="69">
        <v>131</v>
      </c>
      <c r="F25" s="70">
        <v>9.1308287447000005</v>
      </c>
      <c r="G25" s="70">
        <v>9.0357210054999992</v>
      </c>
      <c r="H25" s="69">
        <v>100</v>
      </c>
      <c r="I25" s="70">
        <v>6.8884755803999997</v>
      </c>
      <c r="J25" s="85">
        <v>6.6417936495000003</v>
      </c>
    </row>
    <row r="26" spans="1:16" s="62" customFormat="1" ht="18.899999999999999" customHeight="1" x14ac:dyDescent="0.3">
      <c r="A26" s="84" t="s">
        <v>347</v>
      </c>
      <c r="B26" s="69">
        <v>73</v>
      </c>
      <c r="C26" s="70">
        <v>12.553740327</v>
      </c>
      <c r="D26" s="70">
        <v>14.208371745999999</v>
      </c>
      <c r="E26" s="69">
        <v>113</v>
      </c>
      <c r="F26" s="70">
        <v>19.191576087000001</v>
      </c>
      <c r="G26" s="70">
        <v>19.819752063999999</v>
      </c>
      <c r="H26" s="69">
        <v>75</v>
      </c>
      <c r="I26" s="70">
        <v>12.090923747</v>
      </c>
      <c r="J26" s="85">
        <v>13.212874006</v>
      </c>
    </row>
    <row r="27" spans="1:16" s="62" customFormat="1" ht="18.899999999999999" customHeight="1" x14ac:dyDescent="0.3">
      <c r="A27" s="86" t="s">
        <v>174</v>
      </c>
      <c r="B27" s="87">
        <v>1103</v>
      </c>
      <c r="C27" s="88">
        <v>6.3262824631000001</v>
      </c>
      <c r="D27" s="88">
        <v>6.6422537687999998</v>
      </c>
      <c r="E27" s="87">
        <v>1021</v>
      </c>
      <c r="F27" s="88">
        <v>5.3543241017999996</v>
      </c>
      <c r="G27" s="88">
        <v>5.3052277849999996</v>
      </c>
      <c r="H27" s="87">
        <v>846</v>
      </c>
      <c r="I27" s="88">
        <v>4.0409251139000002</v>
      </c>
      <c r="J27" s="89">
        <v>4.0197249639999999</v>
      </c>
    </row>
    <row r="28" spans="1:16" ht="18.899999999999999" customHeight="1" x14ac:dyDescent="0.25">
      <c r="A28" s="90" t="s">
        <v>29</v>
      </c>
      <c r="B28" s="91">
        <v>7918</v>
      </c>
      <c r="C28" s="92">
        <v>6.6152131521999999</v>
      </c>
      <c r="D28" s="92">
        <v>6.6835608132999997</v>
      </c>
      <c r="E28" s="91">
        <v>8587</v>
      </c>
      <c r="F28" s="92">
        <v>6.7230325127999997</v>
      </c>
      <c r="G28" s="92">
        <v>6.5630619718999998</v>
      </c>
      <c r="H28" s="91">
        <v>7241</v>
      </c>
      <c r="I28" s="92">
        <v>5.4369453992999999</v>
      </c>
      <c r="J28" s="93">
        <v>5.4369453992999999</v>
      </c>
      <c r="K28" s="94"/>
      <c r="L28" s="94"/>
    </row>
    <row r="29" spans="1:16" ht="18.899999999999999" customHeight="1" x14ac:dyDescent="0.25">
      <c r="A29" s="77" t="s">
        <v>428</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463</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470</v>
      </c>
      <c r="B1" s="61"/>
      <c r="C1" s="61"/>
      <c r="D1" s="61"/>
      <c r="E1" s="61"/>
      <c r="F1" s="61"/>
      <c r="G1" s="61"/>
      <c r="H1" s="61"/>
      <c r="I1" s="61"/>
      <c r="J1" s="61"/>
    </row>
    <row r="2" spans="1:16" s="62" customFormat="1" ht="18.899999999999999" customHeight="1" x14ac:dyDescent="0.3">
      <c r="A2" s="1" t="s">
        <v>442</v>
      </c>
      <c r="B2" s="63"/>
      <c r="C2" s="63"/>
      <c r="D2" s="63"/>
      <c r="E2" s="63"/>
      <c r="F2" s="63"/>
      <c r="G2" s="63"/>
      <c r="H2" s="63"/>
      <c r="I2" s="63"/>
      <c r="J2" s="63"/>
    </row>
    <row r="3" spans="1:16" s="66" customFormat="1" ht="54" customHeight="1" x14ac:dyDescent="0.3">
      <c r="A3" s="104" t="s">
        <v>447</v>
      </c>
      <c r="B3" s="64" t="s">
        <v>449</v>
      </c>
      <c r="C3" s="64" t="s">
        <v>452</v>
      </c>
      <c r="D3" s="64" t="s">
        <v>453</v>
      </c>
      <c r="E3" s="64" t="s">
        <v>450</v>
      </c>
      <c r="F3" s="64" t="s">
        <v>454</v>
      </c>
      <c r="G3" s="64" t="s">
        <v>455</v>
      </c>
      <c r="H3" s="64" t="s">
        <v>451</v>
      </c>
      <c r="I3" s="64" t="s">
        <v>456</v>
      </c>
      <c r="J3" s="65" t="s">
        <v>457</v>
      </c>
      <c r="O3" s="67"/>
      <c r="P3" s="67"/>
    </row>
    <row r="4" spans="1:16" s="62" customFormat="1" ht="18.899999999999999" customHeight="1" x14ac:dyDescent="0.3">
      <c r="A4" s="84" t="s">
        <v>354</v>
      </c>
      <c r="B4" s="69">
        <v>34</v>
      </c>
      <c r="C4" s="70">
        <v>2.6202219482000002</v>
      </c>
      <c r="D4" s="70">
        <v>2.6141500948999998</v>
      </c>
      <c r="E4" s="69">
        <v>42</v>
      </c>
      <c r="F4" s="70">
        <v>2.9908139286000002</v>
      </c>
      <c r="G4" s="70">
        <v>2.8750483578999999</v>
      </c>
      <c r="H4" s="69">
        <v>49</v>
      </c>
      <c r="I4" s="70">
        <v>3.1376064545000002</v>
      </c>
      <c r="J4" s="85">
        <v>2.8017270153</v>
      </c>
    </row>
    <row r="5" spans="1:16" s="62" customFormat="1" ht="18.899999999999999" customHeight="1" x14ac:dyDescent="0.3">
      <c r="A5" s="84" t="s">
        <v>362</v>
      </c>
      <c r="B5" s="69">
        <v>76</v>
      </c>
      <c r="C5" s="70">
        <v>10.595287884999999</v>
      </c>
      <c r="D5" s="70">
        <v>8.0866840117999992</v>
      </c>
      <c r="E5" s="69">
        <v>60</v>
      </c>
      <c r="F5" s="70">
        <v>8.5628657057000002</v>
      </c>
      <c r="G5" s="70">
        <v>6.6138184719000002</v>
      </c>
      <c r="H5" s="69">
        <v>32</v>
      </c>
      <c r="I5" s="70">
        <v>4.5551601423000001</v>
      </c>
      <c r="J5" s="85">
        <v>2.8602709602999998</v>
      </c>
    </row>
    <row r="6" spans="1:16" s="62" customFormat="1" ht="18.899999999999999" customHeight="1" x14ac:dyDescent="0.3">
      <c r="A6" s="84" t="s">
        <v>355</v>
      </c>
      <c r="B6" s="69">
        <v>37</v>
      </c>
      <c r="C6" s="70">
        <v>4.7631307930000002</v>
      </c>
      <c r="D6" s="70">
        <v>4.2714493168000001</v>
      </c>
      <c r="E6" s="69">
        <v>28</v>
      </c>
      <c r="F6" s="70">
        <v>3.3702455465000001</v>
      </c>
      <c r="G6" s="70">
        <v>2.7945079848000001</v>
      </c>
      <c r="H6" s="69">
        <v>25</v>
      </c>
      <c r="I6" s="70">
        <v>2.8748850045999998</v>
      </c>
      <c r="J6" s="85">
        <v>2.3964604066000001</v>
      </c>
    </row>
    <row r="7" spans="1:16" s="62" customFormat="1" ht="18.899999999999999" customHeight="1" x14ac:dyDescent="0.3">
      <c r="A7" s="84" t="s">
        <v>363</v>
      </c>
      <c r="B7" s="69">
        <v>69</v>
      </c>
      <c r="C7" s="70">
        <v>4.3996684308000003</v>
      </c>
      <c r="D7" s="70">
        <v>4.0462920616</v>
      </c>
      <c r="E7" s="69">
        <v>69</v>
      </c>
      <c r="F7" s="70">
        <v>4.3879173291000004</v>
      </c>
      <c r="G7" s="70">
        <v>3.2805339092999999</v>
      </c>
      <c r="H7" s="69">
        <v>54</v>
      </c>
      <c r="I7" s="70">
        <v>3.3695245226999999</v>
      </c>
      <c r="J7" s="85">
        <v>2.5554606751</v>
      </c>
    </row>
    <row r="8" spans="1:16" s="62" customFormat="1" ht="18.899999999999999" customHeight="1" x14ac:dyDescent="0.3">
      <c r="A8" s="84" t="s">
        <v>364</v>
      </c>
      <c r="B8" s="69">
        <v>34</v>
      </c>
      <c r="C8" s="70">
        <v>7.4430823116999996</v>
      </c>
      <c r="D8" s="70">
        <v>7.3720058071999999</v>
      </c>
      <c r="E8" s="69">
        <v>31</v>
      </c>
      <c r="F8" s="70">
        <v>6.6310160427999998</v>
      </c>
      <c r="G8" s="70">
        <v>6.4296385003000003</v>
      </c>
      <c r="H8" s="69">
        <v>29</v>
      </c>
      <c r="I8" s="70">
        <v>5.9135399674000002</v>
      </c>
      <c r="J8" s="85">
        <v>5.3451880300000001</v>
      </c>
    </row>
    <row r="9" spans="1:16" s="62" customFormat="1" ht="18.899999999999999" customHeight="1" x14ac:dyDescent="0.3">
      <c r="A9" s="84" t="s">
        <v>365</v>
      </c>
      <c r="B9" s="69">
        <v>75</v>
      </c>
      <c r="C9" s="70">
        <v>4.2989797088000001</v>
      </c>
      <c r="D9" s="70">
        <v>4.2616397224</v>
      </c>
      <c r="E9" s="69">
        <v>103</v>
      </c>
      <c r="F9" s="70">
        <v>5.7699848748000004</v>
      </c>
      <c r="G9" s="70">
        <v>4.9514800993000003</v>
      </c>
      <c r="H9" s="69">
        <v>59</v>
      </c>
      <c r="I9" s="70">
        <v>3.2065217390999998</v>
      </c>
      <c r="J9" s="85">
        <v>2.8192754864</v>
      </c>
    </row>
    <row r="10" spans="1:16" s="62" customFormat="1" ht="18.899999999999999" customHeight="1" x14ac:dyDescent="0.3">
      <c r="A10" s="84" t="s">
        <v>356</v>
      </c>
      <c r="B10" s="69">
        <v>26</v>
      </c>
      <c r="C10" s="70">
        <v>8</v>
      </c>
      <c r="D10" s="70">
        <v>7.4899549615999996</v>
      </c>
      <c r="E10" s="69">
        <v>31</v>
      </c>
      <c r="F10" s="70">
        <v>9.5267363244999999</v>
      </c>
      <c r="G10" s="70">
        <v>8.8947291803000006</v>
      </c>
      <c r="H10" s="69">
        <v>24</v>
      </c>
      <c r="I10" s="70">
        <v>7.4211502782999998</v>
      </c>
      <c r="J10" s="85">
        <v>6.0810489153000002</v>
      </c>
    </row>
    <row r="11" spans="1:16" s="62" customFormat="1" ht="18.899999999999999" customHeight="1" x14ac:dyDescent="0.3">
      <c r="A11" s="84" t="s">
        <v>357</v>
      </c>
      <c r="B11" s="69">
        <v>35</v>
      </c>
      <c r="C11" s="70">
        <v>6.8681318680999999</v>
      </c>
      <c r="D11" s="70">
        <v>4.8051505044000002</v>
      </c>
      <c r="E11" s="69">
        <v>69</v>
      </c>
      <c r="F11" s="70">
        <v>13.266679484999999</v>
      </c>
      <c r="G11" s="70">
        <v>8.7288765164999997</v>
      </c>
      <c r="H11" s="69">
        <v>37</v>
      </c>
      <c r="I11" s="70">
        <v>6.9614299153000001</v>
      </c>
      <c r="J11" s="85">
        <v>4.7888876774</v>
      </c>
    </row>
    <row r="12" spans="1:16" s="62" customFormat="1" ht="18.899999999999999" customHeight="1" x14ac:dyDescent="0.3">
      <c r="A12" s="84" t="s">
        <v>358</v>
      </c>
      <c r="B12" s="69">
        <v>53</v>
      </c>
      <c r="C12" s="70">
        <v>6.6357831475999998</v>
      </c>
      <c r="D12" s="70">
        <v>5.9921693254999999</v>
      </c>
      <c r="E12" s="69">
        <v>44</v>
      </c>
      <c r="F12" s="70">
        <v>5.0343249427999996</v>
      </c>
      <c r="G12" s="70">
        <v>4.5742881198000003</v>
      </c>
      <c r="H12" s="69">
        <v>34</v>
      </c>
      <c r="I12" s="70">
        <v>3.6574870912000002</v>
      </c>
      <c r="J12" s="85">
        <v>3.3032208266</v>
      </c>
    </row>
    <row r="13" spans="1:16" s="62" customFormat="1" ht="18.899999999999999" customHeight="1" x14ac:dyDescent="0.3">
      <c r="A13" s="84" t="s">
        <v>359</v>
      </c>
      <c r="B13" s="69">
        <v>36</v>
      </c>
      <c r="C13" s="70">
        <v>9.4587493430999992</v>
      </c>
      <c r="D13" s="70">
        <v>7.6229996174999997</v>
      </c>
      <c r="E13" s="69">
        <v>36</v>
      </c>
      <c r="F13" s="70">
        <v>9.5642933049999996</v>
      </c>
      <c r="G13" s="70">
        <v>7.7718727124000004</v>
      </c>
      <c r="H13" s="69">
        <v>28</v>
      </c>
      <c r="I13" s="70">
        <v>7.3011734028999999</v>
      </c>
      <c r="J13" s="85">
        <v>5.1864642753999997</v>
      </c>
    </row>
    <row r="14" spans="1:16" s="62" customFormat="1" ht="18.899999999999999" customHeight="1" x14ac:dyDescent="0.3">
      <c r="A14" s="84" t="s">
        <v>366</v>
      </c>
      <c r="B14" s="69">
        <v>135</v>
      </c>
      <c r="C14" s="70">
        <v>21.812893844000001</v>
      </c>
      <c r="D14" s="70">
        <v>23.518646215</v>
      </c>
      <c r="E14" s="69">
        <v>118</v>
      </c>
      <c r="F14" s="70">
        <v>17.515214487000001</v>
      </c>
      <c r="G14" s="70">
        <v>18.288574509</v>
      </c>
      <c r="H14" s="69">
        <v>84</v>
      </c>
      <c r="I14" s="70">
        <v>11.864406779999999</v>
      </c>
      <c r="J14" s="85">
        <v>12.413661754</v>
      </c>
    </row>
    <row r="15" spans="1:16" s="62" customFormat="1" ht="18.899999999999999" customHeight="1" x14ac:dyDescent="0.3">
      <c r="A15" s="84" t="s">
        <v>360</v>
      </c>
      <c r="B15" s="69">
        <v>70</v>
      </c>
      <c r="C15" s="70">
        <v>7.9863091842999996</v>
      </c>
      <c r="D15" s="70">
        <v>7.5206330052999997</v>
      </c>
      <c r="E15" s="69">
        <v>101</v>
      </c>
      <c r="F15" s="70">
        <v>10.962769999000001</v>
      </c>
      <c r="G15" s="70">
        <v>9.4846241536000004</v>
      </c>
      <c r="H15" s="69">
        <v>49</v>
      </c>
      <c r="I15" s="70">
        <v>5.3093509588999996</v>
      </c>
      <c r="J15" s="85">
        <v>4.8848054869000004</v>
      </c>
    </row>
    <row r="16" spans="1:16" s="62" customFormat="1" ht="18.899999999999999" customHeight="1" x14ac:dyDescent="0.3">
      <c r="A16" s="84" t="s">
        <v>367</v>
      </c>
      <c r="B16" s="69">
        <v>133</v>
      </c>
      <c r="C16" s="70">
        <v>20.958083832</v>
      </c>
      <c r="D16" s="70">
        <v>21.028716561</v>
      </c>
      <c r="E16" s="69">
        <v>88</v>
      </c>
      <c r="F16" s="70">
        <v>14.842300557</v>
      </c>
      <c r="G16" s="70">
        <v>14.908519966</v>
      </c>
      <c r="H16" s="69">
        <v>106</v>
      </c>
      <c r="I16" s="70">
        <v>15.065378056</v>
      </c>
      <c r="J16" s="85">
        <v>14.8857485</v>
      </c>
    </row>
    <row r="17" spans="1:16" s="62" customFormat="1" ht="18.899999999999999" customHeight="1" x14ac:dyDescent="0.3">
      <c r="A17" s="84" t="s">
        <v>368</v>
      </c>
      <c r="B17" s="69">
        <v>93</v>
      </c>
      <c r="C17" s="70">
        <v>15.575280523</v>
      </c>
      <c r="D17" s="70">
        <v>16.960153870999999</v>
      </c>
      <c r="E17" s="69">
        <v>87</v>
      </c>
      <c r="F17" s="70">
        <v>14.728288471000001</v>
      </c>
      <c r="G17" s="70">
        <v>14.667131897000001</v>
      </c>
      <c r="H17" s="69">
        <v>66</v>
      </c>
      <c r="I17" s="70">
        <v>11.33436373</v>
      </c>
      <c r="J17" s="85">
        <v>10.742178975</v>
      </c>
    </row>
    <row r="18" spans="1:16" s="62" customFormat="1" ht="18.899999999999999" customHeight="1" x14ac:dyDescent="0.3">
      <c r="A18" s="84" t="s">
        <v>361</v>
      </c>
      <c r="B18" s="69">
        <v>46</v>
      </c>
      <c r="C18" s="70">
        <v>13.383764911</v>
      </c>
      <c r="D18" s="70">
        <v>18.939851573999999</v>
      </c>
      <c r="E18" s="69">
        <v>54</v>
      </c>
      <c r="F18" s="70">
        <v>14.863748967999999</v>
      </c>
      <c r="G18" s="70">
        <v>20.406560277000001</v>
      </c>
      <c r="H18" s="69">
        <v>56</v>
      </c>
      <c r="I18" s="70">
        <v>14.534129249999999</v>
      </c>
      <c r="J18" s="85">
        <v>19.355760982</v>
      </c>
    </row>
    <row r="19" spans="1:16" s="62" customFormat="1" ht="18.899999999999999" customHeight="1" x14ac:dyDescent="0.3">
      <c r="A19" s="86" t="s">
        <v>49</v>
      </c>
      <c r="B19" s="87">
        <v>952</v>
      </c>
      <c r="C19" s="88">
        <v>8.1744103175999996</v>
      </c>
      <c r="D19" s="88">
        <v>7.5588870864000004</v>
      </c>
      <c r="E19" s="87">
        <v>961</v>
      </c>
      <c r="F19" s="88">
        <v>8.0092009968000006</v>
      </c>
      <c r="G19" s="88">
        <v>7.0442408522999997</v>
      </c>
      <c r="H19" s="87">
        <v>732</v>
      </c>
      <c r="I19" s="88">
        <v>5.8387639688000004</v>
      </c>
      <c r="J19" s="89">
        <v>5.0595214201000003</v>
      </c>
    </row>
    <row r="20" spans="1:16" ht="18.899999999999999" customHeight="1" x14ac:dyDescent="0.25">
      <c r="A20" s="90" t="s">
        <v>29</v>
      </c>
      <c r="B20" s="91">
        <v>7918</v>
      </c>
      <c r="C20" s="92">
        <v>6.6152131521999999</v>
      </c>
      <c r="D20" s="92">
        <v>6.6835608132999997</v>
      </c>
      <c r="E20" s="91">
        <v>8587</v>
      </c>
      <c r="F20" s="92">
        <v>6.7230325127999997</v>
      </c>
      <c r="G20" s="92">
        <v>6.5630619718999998</v>
      </c>
      <c r="H20" s="91">
        <v>7241</v>
      </c>
      <c r="I20" s="92">
        <v>5.4369453992999999</v>
      </c>
      <c r="J20" s="93">
        <v>5.4369453992999999</v>
      </c>
      <c r="K20" s="94"/>
      <c r="L20" s="94"/>
    </row>
    <row r="21" spans="1:16" ht="18.899999999999999" customHeight="1" x14ac:dyDescent="0.25">
      <c r="A21" s="77" t="s">
        <v>428</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463</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471</v>
      </c>
      <c r="B1" s="61"/>
      <c r="C1" s="61"/>
      <c r="D1" s="61"/>
      <c r="E1" s="61"/>
      <c r="F1" s="61"/>
      <c r="G1" s="61"/>
      <c r="H1" s="61"/>
      <c r="I1" s="61"/>
      <c r="J1" s="61"/>
    </row>
    <row r="2" spans="1:16" s="62" customFormat="1" ht="18.899999999999999" customHeight="1" x14ac:dyDescent="0.3">
      <c r="A2" s="1" t="s">
        <v>442</v>
      </c>
      <c r="B2" s="63"/>
      <c r="C2" s="63"/>
      <c r="D2" s="63"/>
      <c r="E2" s="63"/>
      <c r="F2" s="63"/>
      <c r="G2" s="63"/>
      <c r="H2" s="63"/>
      <c r="I2" s="63"/>
      <c r="J2" s="63"/>
    </row>
    <row r="3" spans="1:16" s="66" customFormat="1" ht="54" customHeight="1" x14ac:dyDescent="0.3">
      <c r="A3" s="104" t="s">
        <v>447</v>
      </c>
      <c r="B3" s="64" t="s">
        <v>449</v>
      </c>
      <c r="C3" s="64" t="s">
        <v>452</v>
      </c>
      <c r="D3" s="64" t="s">
        <v>453</v>
      </c>
      <c r="E3" s="64" t="s">
        <v>450</v>
      </c>
      <c r="F3" s="64" t="s">
        <v>454</v>
      </c>
      <c r="G3" s="64" t="s">
        <v>455</v>
      </c>
      <c r="H3" s="64" t="s">
        <v>451</v>
      </c>
      <c r="I3" s="64" t="s">
        <v>456</v>
      </c>
      <c r="J3" s="65" t="s">
        <v>457</v>
      </c>
      <c r="O3" s="67"/>
      <c r="P3" s="67"/>
    </row>
    <row r="4" spans="1:16" s="62" customFormat="1" ht="18.899999999999999" customHeight="1" x14ac:dyDescent="0.3">
      <c r="A4" s="84" t="s">
        <v>384</v>
      </c>
      <c r="B4" s="69">
        <v>75</v>
      </c>
      <c r="C4" s="70">
        <v>5.3434026788000004</v>
      </c>
      <c r="D4" s="70">
        <v>5.6677974778999998</v>
      </c>
      <c r="E4" s="69">
        <v>71</v>
      </c>
      <c r="F4" s="70">
        <v>4.8401390688000001</v>
      </c>
      <c r="G4" s="70">
        <v>4.9140120816000001</v>
      </c>
      <c r="H4" s="69">
        <v>70</v>
      </c>
      <c r="I4" s="70">
        <v>4.8206046416000001</v>
      </c>
      <c r="J4" s="85">
        <v>4.9968915760000003</v>
      </c>
    </row>
    <row r="5" spans="1:16" s="62" customFormat="1" ht="18.899999999999999" customHeight="1" x14ac:dyDescent="0.3">
      <c r="A5" s="84" t="s">
        <v>369</v>
      </c>
      <c r="B5" s="69">
        <v>112</v>
      </c>
      <c r="C5" s="70">
        <v>8.0074354757999995</v>
      </c>
      <c r="D5" s="70">
        <v>7.1467299984999997</v>
      </c>
      <c r="E5" s="69">
        <v>125</v>
      </c>
      <c r="F5" s="70">
        <v>8.8709105102999999</v>
      </c>
      <c r="G5" s="70">
        <v>7.7628489641999998</v>
      </c>
      <c r="H5" s="69">
        <v>84</v>
      </c>
      <c r="I5" s="70">
        <v>5.9426954369000002</v>
      </c>
      <c r="J5" s="85">
        <v>5.5316782056999996</v>
      </c>
    </row>
    <row r="6" spans="1:16" s="62" customFormat="1" ht="18.899999999999999" customHeight="1" x14ac:dyDescent="0.3">
      <c r="A6" s="84" t="s">
        <v>402</v>
      </c>
      <c r="B6" s="69">
        <v>44</v>
      </c>
      <c r="C6" s="70">
        <v>4.7930283223999997</v>
      </c>
      <c r="D6" s="70">
        <v>4.9927570816999998</v>
      </c>
      <c r="E6" s="69">
        <v>61</v>
      </c>
      <c r="F6" s="70">
        <v>5.7694126549</v>
      </c>
      <c r="G6" s="70">
        <v>6.0222390558000001</v>
      </c>
      <c r="H6" s="69">
        <v>66</v>
      </c>
      <c r="I6" s="70">
        <v>5.3200064485</v>
      </c>
      <c r="J6" s="85">
        <v>5.5755597006000004</v>
      </c>
    </row>
    <row r="7" spans="1:16" s="62" customFormat="1" ht="18.899999999999999" customHeight="1" x14ac:dyDescent="0.3">
      <c r="A7" s="84" t="s">
        <v>370</v>
      </c>
      <c r="B7" s="69">
        <v>103</v>
      </c>
      <c r="C7" s="70">
        <v>9.8782008248000004</v>
      </c>
      <c r="D7" s="70">
        <v>9.1851662647999994</v>
      </c>
      <c r="E7" s="69">
        <v>67</v>
      </c>
      <c r="F7" s="70">
        <v>5.9276298328000001</v>
      </c>
      <c r="G7" s="70">
        <v>5.3745880417</v>
      </c>
      <c r="H7" s="69">
        <v>67</v>
      </c>
      <c r="I7" s="70">
        <v>5.3832556645</v>
      </c>
      <c r="J7" s="85">
        <v>5.1680828300000003</v>
      </c>
    </row>
    <row r="8" spans="1:16" s="62" customFormat="1" ht="18.899999999999999" customHeight="1" x14ac:dyDescent="0.3">
      <c r="A8" s="84" t="s">
        <v>371</v>
      </c>
      <c r="B8" s="69">
        <v>101</v>
      </c>
      <c r="C8" s="70">
        <v>11.166390270999999</v>
      </c>
      <c r="D8" s="70">
        <v>9.8342327789000006</v>
      </c>
      <c r="E8" s="69">
        <v>80</v>
      </c>
      <c r="F8" s="70">
        <v>8.7231490568000005</v>
      </c>
      <c r="G8" s="70">
        <v>7.3750218729999997</v>
      </c>
      <c r="H8" s="69">
        <v>95</v>
      </c>
      <c r="I8" s="70">
        <v>10.251429805000001</v>
      </c>
      <c r="J8" s="85">
        <v>8.6982447665000002</v>
      </c>
    </row>
    <row r="9" spans="1:16" s="62" customFormat="1" ht="18.899999999999999" customHeight="1" x14ac:dyDescent="0.3">
      <c r="A9" s="84" t="s">
        <v>383</v>
      </c>
      <c r="B9" s="69">
        <v>44</v>
      </c>
      <c r="C9" s="70">
        <v>6.4858490566000002</v>
      </c>
      <c r="D9" s="70">
        <v>6.2734268273999998</v>
      </c>
      <c r="E9" s="69">
        <v>45</v>
      </c>
      <c r="F9" s="70">
        <v>6.2779017857000001</v>
      </c>
      <c r="G9" s="70">
        <v>5.6554579431000001</v>
      </c>
      <c r="H9" s="69">
        <v>39</v>
      </c>
      <c r="I9" s="70">
        <v>5.1457975985999997</v>
      </c>
      <c r="J9" s="85">
        <v>4.3978468742999999</v>
      </c>
    </row>
    <row r="10" spans="1:16" s="62" customFormat="1" ht="18.899999999999999" customHeight="1" x14ac:dyDescent="0.3">
      <c r="A10" s="84" t="s">
        <v>372</v>
      </c>
      <c r="B10" s="69">
        <v>48</v>
      </c>
      <c r="C10" s="70">
        <v>10.113780025000001</v>
      </c>
      <c r="D10" s="70">
        <v>9.3288551030000004</v>
      </c>
      <c r="E10" s="69">
        <v>36</v>
      </c>
      <c r="F10" s="70">
        <v>7.7669902913</v>
      </c>
      <c r="G10" s="70">
        <v>5.8972054371000002</v>
      </c>
      <c r="H10" s="69">
        <v>45</v>
      </c>
      <c r="I10" s="70">
        <v>9.9535500994999992</v>
      </c>
      <c r="J10" s="85">
        <v>7.8827857685999998</v>
      </c>
    </row>
    <row r="11" spans="1:16" s="62" customFormat="1" ht="18.899999999999999" customHeight="1" x14ac:dyDescent="0.3">
      <c r="A11" s="84" t="s">
        <v>373</v>
      </c>
      <c r="B11" s="69">
        <v>71</v>
      </c>
      <c r="C11" s="70">
        <v>14.463230801</v>
      </c>
      <c r="D11" s="70">
        <v>12.042436631999999</v>
      </c>
      <c r="E11" s="69">
        <v>99</v>
      </c>
      <c r="F11" s="70">
        <v>20.565018694999999</v>
      </c>
      <c r="G11" s="70">
        <v>16.077917372000002</v>
      </c>
      <c r="H11" s="69">
        <v>42</v>
      </c>
      <c r="I11" s="70">
        <v>8.9839572193000006</v>
      </c>
      <c r="J11" s="85">
        <v>7.1981900632000002</v>
      </c>
    </row>
    <row r="12" spans="1:16" s="62" customFormat="1" ht="18.899999999999999" customHeight="1" x14ac:dyDescent="0.3">
      <c r="A12" s="84" t="s">
        <v>374</v>
      </c>
      <c r="B12" s="69">
        <v>113</v>
      </c>
      <c r="C12" s="70">
        <v>10.435906908</v>
      </c>
      <c r="D12" s="70">
        <v>9.5923518905999998</v>
      </c>
      <c r="E12" s="69">
        <v>122</v>
      </c>
      <c r="F12" s="70">
        <v>10.817520837</v>
      </c>
      <c r="G12" s="70">
        <v>9.3534059297999992</v>
      </c>
      <c r="H12" s="69">
        <v>82</v>
      </c>
      <c r="I12" s="70">
        <v>7.1180555555999998</v>
      </c>
      <c r="J12" s="85">
        <v>5.9351077331999997</v>
      </c>
    </row>
    <row r="13" spans="1:16" s="62" customFormat="1" ht="18.899999999999999" customHeight="1" x14ac:dyDescent="0.3">
      <c r="A13" s="84" t="s">
        <v>375</v>
      </c>
      <c r="B13" s="69">
        <v>122</v>
      </c>
      <c r="C13" s="70">
        <v>9.4912089622</v>
      </c>
      <c r="D13" s="70">
        <v>8.9380736351000003</v>
      </c>
      <c r="E13" s="69">
        <v>153</v>
      </c>
      <c r="F13" s="70">
        <v>11.927964449999999</v>
      </c>
      <c r="G13" s="70">
        <v>10.726041543999999</v>
      </c>
      <c r="H13" s="69">
        <v>118</v>
      </c>
      <c r="I13" s="70">
        <v>9.3140737232999999</v>
      </c>
      <c r="J13" s="85">
        <v>8.4512406905000006</v>
      </c>
    </row>
    <row r="14" spans="1:16" s="62" customFormat="1" ht="18.899999999999999" customHeight="1" x14ac:dyDescent="0.3">
      <c r="A14" s="84" t="s">
        <v>376</v>
      </c>
      <c r="B14" s="69">
        <v>168</v>
      </c>
      <c r="C14" s="70">
        <v>15.629360870999999</v>
      </c>
      <c r="D14" s="70">
        <v>15.234117133</v>
      </c>
      <c r="E14" s="69">
        <v>127</v>
      </c>
      <c r="F14" s="70">
        <v>11.890272446000001</v>
      </c>
      <c r="G14" s="70">
        <v>11.054112487999999</v>
      </c>
      <c r="H14" s="69">
        <v>155</v>
      </c>
      <c r="I14" s="70">
        <v>14.499532273</v>
      </c>
      <c r="J14" s="85">
        <v>13.983749582</v>
      </c>
    </row>
    <row r="15" spans="1:16" s="62" customFormat="1" ht="18.899999999999999" customHeight="1" x14ac:dyDescent="0.3">
      <c r="A15" s="84" t="s">
        <v>377</v>
      </c>
      <c r="B15" s="69">
        <v>84</v>
      </c>
      <c r="C15" s="70">
        <v>10.997643362</v>
      </c>
      <c r="D15" s="70">
        <v>10.044063992</v>
      </c>
      <c r="E15" s="69">
        <v>96</v>
      </c>
      <c r="F15" s="70">
        <v>12.107453651</v>
      </c>
      <c r="G15" s="70">
        <v>10.797869722</v>
      </c>
      <c r="H15" s="69">
        <v>87</v>
      </c>
      <c r="I15" s="70">
        <v>10.601998538</v>
      </c>
      <c r="J15" s="85">
        <v>9.3890285868000003</v>
      </c>
    </row>
    <row r="16" spans="1:16" s="62" customFormat="1" ht="18.899999999999999" customHeight="1" x14ac:dyDescent="0.3">
      <c r="A16" s="84" t="s">
        <v>378</v>
      </c>
      <c r="B16" s="69">
        <v>57</v>
      </c>
      <c r="C16" s="70">
        <v>12.297734628000001</v>
      </c>
      <c r="D16" s="70">
        <v>12.035215868</v>
      </c>
      <c r="E16" s="69">
        <v>72</v>
      </c>
      <c r="F16" s="70">
        <v>14.882182719999999</v>
      </c>
      <c r="G16" s="70">
        <v>13.04259639</v>
      </c>
      <c r="H16" s="69">
        <v>47</v>
      </c>
      <c r="I16" s="70">
        <v>9.8843322818000008</v>
      </c>
      <c r="J16" s="85">
        <v>8.8851858417000003</v>
      </c>
    </row>
    <row r="17" spans="1:12" s="62" customFormat="1" ht="18.899999999999999" customHeight="1" x14ac:dyDescent="0.3">
      <c r="A17" s="84" t="s">
        <v>382</v>
      </c>
      <c r="B17" s="69">
        <v>59</v>
      </c>
      <c r="C17" s="70">
        <v>9.6138178263</v>
      </c>
      <c r="D17" s="70">
        <v>11.081402318</v>
      </c>
      <c r="E17" s="69">
        <v>62</v>
      </c>
      <c r="F17" s="70">
        <v>9.1865461550000003</v>
      </c>
      <c r="G17" s="70">
        <v>10.465048103999999</v>
      </c>
      <c r="H17" s="69">
        <v>44</v>
      </c>
      <c r="I17" s="70">
        <v>6.6255082066000002</v>
      </c>
      <c r="J17" s="85">
        <v>7.4620956297000003</v>
      </c>
    </row>
    <row r="18" spans="1:12" s="62" customFormat="1" ht="18.899999999999999" customHeight="1" x14ac:dyDescent="0.3">
      <c r="A18" s="84" t="s">
        <v>379</v>
      </c>
      <c r="B18" s="69">
        <v>179</v>
      </c>
      <c r="C18" s="70">
        <v>26.868808166000001</v>
      </c>
      <c r="D18" s="70">
        <v>26.990037505</v>
      </c>
      <c r="E18" s="69">
        <v>158</v>
      </c>
      <c r="F18" s="70">
        <v>24.155327931999999</v>
      </c>
      <c r="G18" s="70">
        <v>22.779519454999999</v>
      </c>
      <c r="H18" s="69">
        <v>112</v>
      </c>
      <c r="I18" s="70">
        <v>16.80420105</v>
      </c>
      <c r="J18" s="85">
        <v>15.985856324</v>
      </c>
    </row>
    <row r="19" spans="1:12" s="62" customFormat="1" ht="18.899999999999999" customHeight="1" x14ac:dyDescent="0.3">
      <c r="A19" s="84" t="s">
        <v>380</v>
      </c>
      <c r="B19" s="69">
        <v>108</v>
      </c>
      <c r="C19" s="70">
        <v>12.39242685</v>
      </c>
      <c r="D19" s="70">
        <v>12.590078304</v>
      </c>
      <c r="E19" s="69">
        <v>117</v>
      </c>
      <c r="F19" s="70">
        <v>14.608565364</v>
      </c>
      <c r="G19" s="70">
        <v>14.934370850000001</v>
      </c>
      <c r="H19" s="69">
        <v>103</v>
      </c>
      <c r="I19" s="70">
        <v>12.755417957000001</v>
      </c>
      <c r="J19" s="85">
        <v>13.034960509999999</v>
      </c>
    </row>
    <row r="20" spans="1:12" s="62" customFormat="1" ht="18.899999999999999" customHeight="1" x14ac:dyDescent="0.3">
      <c r="A20" s="84" t="s">
        <v>381</v>
      </c>
      <c r="B20" s="69">
        <v>105</v>
      </c>
      <c r="C20" s="70">
        <v>10.126338123</v>
      </c>
      <c r="D20" s="70">
        <v>11.593018976</v>
      </c>
      <c r="E20" s="69">
        <v>104</v>
      </c>
      <c r="F20" s="70">
        <v>9.0869375272999999</v>
      </c>
      <c r="G20" s="70">
        <v>10.288957700999999</v>
      </c>
      <c r="H20" s="69">
        <v>141</v>
      </c>
      <c r="I20" s="70">
        <v>12.085368988999999</v>
      </c>
      <c r="J20" s="85">
        <v>12.310884490999999</v>
      </c>
    </row>
    <row r="21" spans="1:12" s="62" customFormat="1" ht="18.899999999999999" customHeight="1" x14ac:dyDescent="0.3">
      <c r="A21" s="86" t="s">
        <v>172</v>
      </c>
      <c r="B21" s="87">
        <v>1593</v>
      </c>
      <c r="C21" s="88">
        <v>10.500919572000001</v>
      </c>
      <c r="D21" s="88">
        <v>10.118714645000001</v>
      </c>
      <c r="E21" s="87">
        <v>1595</v>
      </c>
      <c r="F21" s="88">
        <v>10.177321482</v>
      </c>
      <c r="G21" s="88">
        <v>9.2624453039999999</v>
      </c>
      <c r="H21" s="87">
        <v>1397</v>
      </c>
      <c r="I21" s="88">
        <v>8.7074134556999994</v>
      </c>
      <c r="J21" s="89">
        <v>8.1982117051000003</v>
      </c>
    </row>
    <row r="22" spans="1:12" ht="18.899999999999999" customHeight="1" x14ac:dyDescent="0.25">
      <c r="A22" s="90" t="s">
        <v>29</v>
      </c>
      <c r="B22" s="91">
        <v>7918</v>
      </c>
      <c r="C22" s="92">
        <v>6.6152131521999999</v>
      </c>
      <c r="D22" s="92">
        <v>6.6835608132999997</v>
      </c>
      <c r="E22" s="91">
        <v>8587</v>
      </c>
      <c r="F22" s="92">
        <v>6.7230325127999997</v>
      </c>
      <c r="G22" s="92">
        <v>6.5630619718999998</v>
      </c>
      <c r="H22" s="91">
        <v>7241</v>
      </c>
      <c r="I22" s="92">
        <v>5.4369453992999999</v>
      </c>
      <c r="J22" s="93">
        <v>5.4369453992999999</v>
      </c>
      <c r="K22" s="94"/>
      <c r="L22" s="94"/>
    </row>
    <row r="23" spans="1:12" ht="18.899999999999999" customHeight="1" x14ac:dyDescent="0.25">
      <c r="A23" s="77" t="s">
        <v>428</v>
      </c>
    </row>
    <row r="25" spans="1:12" ht="15.6" x14ac:dyDescent="0.3">
      <c r="A25" s="122" t="s">
        <v>463</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472</v>
      </c>
      <c r="B1" s="61"/>
      <c r="C1" s="61"/>
      <c r="D1" s="61"/>
      <c r="E1" s="61"/>
      <c r="F1" s="61"/>
      <c r="G1" s="61"/>
      <c r="H1" s="61"/>
      <c r="I1" s="61"/>
      <c r="J1" s="61"/>
    </row>
    <row r="2" spans="1:16" s="62" customFormat="1" ht="18.899999999999999" customHeight="1" x14ac:dyDescent="0.3">
      <c r="A2" s="1" t="s">
        <v>442</v>
      </c>
      <c r="B2" s="63"/>
      <c r="C2" s="63"/>
      <c r="D2" s="63"/>
      <c r="E2" s="63"/>
      <c r="F2" s="63"/>
      <c r="G2" s="63"/>
      <c r="H2" s="63"/>
      <c r="I2" s="63"/>
      <c r="J2" s="63"/>
    </row>
    <row r="3" spans="1:16" s="66" customFormat="1" ht="54" customHeight="1" x14ac:dyDescent="0.3">
      <c r="A3" s="104" t="s">
        <v>447</v>
      </c>
      <c r="B3" s="64" t="s">
        <v>449</v>
      </c>
      <c r="C3" s="64" t="s">
        <v>452</v>
      </c>
      <c r="D3" s="64" t="s">
        <v>453</v>
      </c>
      <c r="E3" s="64" t="s">
        <v>450</v>
      </c>
      <c r="F3" s="64" t="s">
        <v>454</v>
      </c>
      <c r="G3" s="64" t="s">
        <v>455</v>
      </c>
      <c r="H3" s="64" t="s">
        <v>451</v>
      </c>
      <c r="I3" s="64" t="s">
        <v>456</v>
      </c>
      <c r="J3" s="65" t="s">
        <v>457</v>
      </c>
      <c r="O3" s="67"/>
      <c r="P3" s="67"/>
    </row>
    <row r="4" spans="1:16" s="62" customFormat="1" ht="56.25" customHeight="1" x14ac:dyDescent="0.3">
      <c r="A4" s="95" t="s">
        <v>395</v>
      </c>
      <c r="B4" s="69">
        <v>76</v>
      </c>
      <c r="C4" s="70">
        <v>10.539453612999999</v>
      </c>
      <c r="D4" s="70">
        <v>10.858872746999999</v>
      </c>
      <c r="E4" s="69">
        <v>68</v>
      </c>
      <c r="F4" s="70">
        <v>9.4985333146999995</v>
      </c>
      <c r="G4" s="70">
        <v>8.0259803300999994</v>
      </c>
      <c r="H4" s="69">
        <v>46</v>
      </c>
      <c r="I4" s="70">
        <v>6.7666960870999997</v>
      </c>
      <c r="J4" s="85">
        <v>5.4704855913000001</v>
      </c>
    </row>
    <row r="5" spans="1:16" s="62" customFormat="1" ht="56.25" customHeight="1" x14ac:dyDescent="0.3">
      <c r="A5" s="95" t="s">
        <v>385</v>
      </c>
      <c r="B5" s="69">
        <v>11</v>
      </c>
      <c r="C5" s="70">
        <v>7.1382219337999997</v>
      </c>
      <c r="D5" s="70">
        <v>9.6337105335000004</v>
      </c>
      <c r="E5" s="69">
        <v>17</v>
      </c>
      <c r="F5" s="70">
        <v>12.022630834999999</v>
      </c>
      <c r="G5" s="70">
        <v>15.920641254</v>
      </c>
      <c r="H5" s="69">
        <v>15</v>
      </c>
      <c r="I5" s="70">
        <v>12.057877813999999</v>
      </c>
      <c r="J5" s="85">
        <v>15.357048497999999</v>
      </c>
    </row>
    <row r="6" spans="1:16" s="62" customFormat="1" ht="56.25" customHeight="1" x14ac:dyDescent="0.3">
      <c r="A6" s="95" t="s">
        <v>396</v>
      </c>
      <c r="B6" s="69">
        <v>109</v>
      </c>
      <c r="C6" s="70">
        <v>7.4718947079999998</v>
      </c>
      <c r="D6" s="70">
        <v>9.4083719209000005</v>
      </c>
      <c r="E6" s="69">
        <v>117</v>
      </c>
      <c r="F6" s="70">
        <v>7.9155672822999996</v>
      </c>
      <c r="G6" s="70">
        <v>9.4398596741999992</v>
      </c>
      <c r="H6" s="69">
        <v>125</v>
      </c>
      <c r="I6" s="70">
        <v>8.8639909232999994</v>
      </c>
      <c r="J6" s="85">
        <v>10.43505837</v>
      </c>
    </row>
    <row r="7" spans="1:16" s="62" customFormat="1" ht="56.25" customHeight="1" x14ac:dyDescent="0.3">
      <c r="A7" s="95" t="s">
        <v>394</v>
      </c>
      <c r="B7" s="69">
        <v>164</v>
      </c>
      <c r="C7" s="70">
        <v>14.852381814999999</v>
      </c>
      <c r="D7" s="70">
        <v>15.994120442</v>
      </c>
      <c r="E7" s="69">
        <v>114</v>
      </c>
      <c r="F7" s="70">
        <v>10.397665086</v>
      </c>
      <c r="G7" s="70">
        <v>10.590005932</v>
      </c>
      <c r="H7" s="69">
        <v>103</v>
      </c>
      <c r="I7" s="70">
        <v>9.5636025997999994</v>
      </c>
      <c r="J7" s="85">
        <v>9.6547491437000001</v>
      </c>
    </row>
    <row r="8" spans="1:16" s="62" customFormat="1" ht="56.25" customHeight="1" x14ac:dyDescent="0.3">
      <c r="A8" s="95" t="s">
        <v>399</v>
      </c>
      <c r="B8" s="69">
        <v>9</v>
      </c>
      <c r="C8" s="70">
        <v>5.9055118110000002</v>
      </c>
      <c r="D8" s="70">
        <v>7.9466090981999997</v>
      </c>
      <c r="E8" s="69">
        <v>11</v>
      </c>
      <c r="F8" s="70">
        <v>7.0108349267000003</v>
      </c>
      <c r="G8" s="70">
        <v>9.0792749505000003</v>
      </c>
      <c r="H8" s="69">
        <v>7</v>
      </c>
      <c r="I8" s="70">
        <v>4.3668122270999996</v>
      </c>
      <c r="J8" s="85">
        <v>5.3413554829000001</v>
      </c>
    </row>
    <row r="9" spans="1:16" s="62" customFormat="1" ht="56.25" customHeight="1" x14ac:dyDescent="0.3">
      <c r="A9" s="95" t="s">
        <v>400</v>
      </c>
      <c r="B9" s="69">
        <v>12</v>
      </c>
      <c r="C9" s="70">
        <v>8.9285714285999997</v>
      </c>
      <c r="D9" s="70">
        <v>10.332782193</v>
      </c>
      <c r="E9" s="69">
        <v>8</v>
      </c>
      <c r="F9" s="70">
        <v>6.5843621398999996</v>
      </c>
      <c r="G9" s="70">
        <v>7.2391646888999999</v>
      </c>
      <c r="H9" s="69">
        <v>8</v>
      </c>
      <c r="I9" s="70">
        <v>6.9930069929999998</v>
      </c>
      <c r="J9" s="85">
        <v>7.1227828525000003</v>
      </c>
    </row>
    <row r="10" spans="1:16" s="62" customFormat="1" ht="56.25" customHeight="1" x14ac:dyDescent="0.3">
      <c r="A10" s="95" t="s">
        <v>401</v>
      </c>
      <c r="B10" s="69">
        <v>36</v>
      </c>
      <c r="C10" s="70">
        <v>22.828154724000001</v>
      </c>
      <c r="D10" s="70">
        <v>27.269574403</v>
      </c>
      <c r="E10" s="69">
        <v>37</v>
      </c>
      <c r="F10" s="70">
        <v>21.841794569000001</v>
      </c>
      <c r="G10" s="70">
        <v>26.483273735000001</v>
      </c>
      <c r="H10" s="69">
        <v>28</v>
      </c>
      <c r="I10" s="70">
        <v>17.823042648000001</v>
      </c>
      <c r="J10" s="85">
        <v>20.131069149000002</v>
      </c>
    </row>
    <row r="11" spans="1:16" s="62" customFormat="1" ht="56.25" customHeight="1" x14ac:dyDescent="0.3">
      <c r="A11" s="95" t="s">
        <v>388</v>
      </c>
      <c r="B11" s="69">
        <v>89</v>
      </c>
      <c r="C11" s="70">
        <v>19.777777778000001</v>
      </c>
      <c r="D11" s="70">
        <v>27.295463388000002</v>
      </c>
      <c r="E11" s="69">
        <v>77</v>
      </c>
      <c r="F11" s="70">
        <v>14.859127750000001</v>
      </c>
      <c r="G11" s="70">
        <v>19.645035586999999</v>
      </c>
      <c r="H11" s="69">
        <v>65</v>
      </c>
      <c r="I11" s="70">
        <v>11.898224419</v>
      </c>
      <c r="J11" s="85">
        <v>15.37167563</v>
      </c>
    </row>
    <row r="12" spans="1:16" s="62" customFormat="1" ht="56.25" customHeight="1" x14ac:dyDescent="0.3">
      <c r="A12" s="95" t="s">
        <v>389</v>
      </c>
      <c r="B12" s="69">
        <v>28</v>
      </c>
      <c r="C12" s="70">
        <v>5.223880597</v>
      </c>
      <c r="D12" s="70">
        <v>6.9799069122999997</v>
      </c>
      <c r="E12" s="69">
        <v>34</v>
      </c>
      <c r="F12" s="70">
        <v>6.0102527842000004</v>
      </c>
      <c r="G12" s="70">
        <v>7.6085128144</v>
      </c>
      <c r="H12" s="69">
        <v>48</v>
      </c>
      <c r="I12" s="70">
        <v>8.0227310714000009</v>
      </c>
      <c r="J12" s="85">
        <v>10.155159995</v>
      </c>
    </row>
    <row r="13" spans="1:16" s="62" customFormat="1" ht="56.25" customHeight="1" x14ac:dyDescent="0.3">
      <c r="A13" s="95" t="s">
        <v>397</v>
      </c>
      <c r="B13" s="69">
        <v>61</v>
      </c>
      <c r="C13" s="70">
        <v>15.860634425000001</v>
      </c>
      <c r="D13" s="70">
        <v>20.676610205999999</v>
      </c>
      <c r="E13" s="69">
        <v>59</v>
      </c>
      <c r="F13" s="70">
        <v>14.251207729000001</v>
      </c>
      <c r="G13" s="70">
        <v>18.704840126000001</v>
      </c>
      <c r="H13" s="69">
        <v>66</v>
      </c>
      <c r="I13" s="70">
        <v>15.650936685</v>
      </c>
      <c r="J13" s="85">
        <v>20.635033437000001</v>
      </c>
    </row>
    <row r="14" spans="1:16" s="62" customFormat="1" ht="56.25" customHeight="1" x14ac:dyDescent="0.3">
      <c r="A14" s="95" t="s">
        <v>398</v>
      </c>
      <c r="B14" s="69">
        <v>100</v>
      </c>
      <c r="C14" s="70">
        <v>25.348542459000001</v>
      </c>
      <c r="D14" s="70">
        <v>34.863852852000001</v>
      </c>
      <c r="E14" s="69">
        <v>65</v>
      </c>
      <c r="F14" s="70">
        <v>15.483563602</v>
      </c>
      <c r="G14" s="70">
        <v>20.031111119999998</v>
      </c>
      <c r="H14" s="69">
        <v>58</v>
      </c>
      <c r="I14" s="70">
        <v>12.755663074999999</v>
      </c>
      <c r="J14" s="85">
        <v>17.414579374999999</v>
      </c>
    </row>
    <row r="15" spans="1:16" s="62" customFormat="1" ht="56.25" customHeight="1" x14ac:dyDescent="0.3">
      <c r="A15" s="95" t="s">
        <v>390</v>
      </c>
      <c r="B15" s="69">
        <v>43</v>
      </c>
      <c r="C15" s="70">
        <v>13.329200247999999</v>
      </c>
      <c r="D15" s="70">
        <v>19.082524335999999</v>
      </c>
      <c r="E15" s="69">
        <v>44</v>
      </c>
      <c r="F15" s="70">
        <v>13.365735115</v>
      </c>
      <c r="G15" s="70">
        <v>17.881136003999998</v>
      </c>
      <c r="H15" s="69">
        <v>44</v>
      </c>
      <c r="I15" s="70">
        <v>13.509364445999999</v>
      </c>
      <c r="J15" s="85">
        <v>17.33089292</v>
      </c>
    </row>
    <row r="16" spans="1:16" s="62" customFormat="1" ht="56.25" customHeight="1" x14ac:dyDescent="0.3">
      <c r="A16" s="95" t="s">
        <v>393</v>
      </c>
      <c r="B16" s="69">
        <v>40</v>
      </c>
      <c r="C16" s="70">
        <v>22.123893805000002</v>
      </c>
      <c r="D16" s="70">
        <v>32.260605171999998</v>
      </c>
      <c r="E16" s="69">
        <v>39</v>
      </c>
      <c r="F16" s="70">
        <v>20.134228188000002</v>
      </c>
      <c r="G16" s="70">
        <v>30.612546458000001</v>
      </c>
      <c r="H16" s="69">
        <v>23</v>
      </c>
      <c r="I16" s="70">
        <v>11.740684022</v>
      </c>
      <c r="J16" s="85">
        <v>15.934912467</v>
      </c>
    </row>
    <row r="17" spans="1:12" s="62" customFormat="1" ht="56.25" customHeight="1" x14ac:dyDescent="0.3">
      <c r="A17" s="95" t="s">
        <v>392</v>
      </c>
      <c r="B17" s="69">
        <v>129</v>
      </c>
      <c r="C17" s="70">
        <v>15.83016321</v>
      </c>
      <c r="D17" s="70">
        <v>22.535223402</v>
      </c>
      <c r="E17" s="69">
        <v>232</v>
      </c>
      <c r="F17" s="70">
        <v>25.93627725</v>
      </c>
      <c r="G17" s="70">
        <v>39.427320017</v>
      </c>
      <c r="H17" s="69">
        <v>182</v>
      </c>
      <c r="I17" s="70">
        <v>19.624757385999999</v>
      </c>
      <c r="J17" s="85">
        <v>27.573585166000001</v>
      </c>
    </row>
    <row r="18" spans="1:12" s="62" customFormat="1" ht="56.25" customHeight="1" x14ac:dyDescent="0.3">
      <c r="A18" s="95" t="s">
        <v>391</v>
      </c>
      <c r="B18" s="69">
        <v>75</v>
      </c>
      <c r="C18" s="70">
        <v>22.235398754999999</v>
      </c>
      <c r="D18" s="70">
        <v>30.891934726999999</v>
      </c>
      <c r="E18" s="69">
        <v>87</v>
      </c>
      <c r="F18" s="70">
        <v>25.144508671000001</v>
      </c>
      <c r="G18" s="70">
        <v>32.600848333000002</v>
      </c>
      <c r="H18" s="69">
        <v>60</v>
      </c>
      <c r="I18" s="70">
        <v>16.920473773000001</v>
      </c>
      <c r="J18" s="85">
        <v>22.532208326999999</v>
      </c>
    </row>
    <row r="19" spans="1:12" s="62" customFormat="1" ht="18.600000000000001" customHeight="1" x14ac:dyDescent="0.3">
      <c r="A19" s="86" t="s">
        <v>170</v>
      </c>
      <c r="B19" s="87">
        <v>982</v>
      </c>
      <c r="C19" s="88">
        <v>13.445792371</v>
      </c>
      <c r="D19" s="88">
        <v>16.470848537999998</v>
      </c>
      <c r="E19" s="87">
        <v>1009</v>
      </c>
      <c r="F19" s="88">
        <v>13.345325168</v>
      </c>
      <c r="G19" s="88">
        <v>16.082184051999999</v>
      </c>
      <c r="H19" s="87">
        <v>878</v>
      </c>
      <c r="I19" s="88">
        <v>11.632528684</v>
      </c>
      <c r="J19" s="89">
        <v>13.711813877000001</v>
      </c>
    </row>
    <row r="20" spans="1:12" ht="18.899999999999999" customHeight="1" x14ac:dyDescent="0.25">
      <c r="A20" s="90" t="s">
        <v>29</v>
      </c>
      <c r="B20" s="91">
        <v>7918</v>
      </c>
      <c r="C20" s="92">
        <v>6.6152131521999999</v>
      </c>
      <c r="D20" s="92">
        <v>6.6835608132999997</v>
      </c>
      <c r="E20" s="91">
        <v>8587</v>
      </c>
      <c r="F20" s="92">
        <v>6.7230325127999997</v>
      </c>
      <c r="G20" s="92">
        <v>6.5630619718999998</v>
      </c>
      <c r="H20" s="91">
        <v>7241</v>
      </c>
      <c r="I20" s="92">
        <v>5.4369453992999999</v>
      </c>
      <c r="J20" s="93">
        <v>5.4369453992999999</v>
      </c>
      <c r="K20" s="94"/>
      <c r="L20" s="94"/>
    </row>
    <row r="21" spans="1:12" ht="18.899999999999999" customHeight="1" x14ac:dyDescent="0.25">
      <c r="A21" s="77" t="s">
        <v>428</v>
      </c>
    </row>
    <row r="23" spans="1:12" ht="15.6" x14ac:dyDescent="0.3">
      <c r="A23" s="122" t="s">
        <v>463</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443</v>
      </c>
      <c r="B1" s="61"/>
      <c r="C1" s="61"/>
      <c r="D1" s="61"/>
      <c r="E1" s="61"/>
    </row>
    <row r="2" spans="1:8" s="62" customFormat="1" ht="18.899999999999999" customHeight="1" x14ac:dyDescent="0.3">
      <c r="A2" s="1" t="s">
        <v>444</v>
      </c>
      <c r="B2" s="63"/>
      <c r="C2" s="63"/>
      <c r="D2" s="63"/>
      <c r="E2" s="96"/>
    </row>
    <row r="3" spans="1:8" ht="46.8" x14ac:dyDescent="0.25">
      <c r="A3" s="81" t="s">
        <v>30</v>
      </c>
      <c r="B3" s="82" t="s">
        <v>434</v>
      </c>
      <c r="C3" s="82" t="s">
        <v>435</v>
      </c>
      <c r="D3" s="83" t="s">
        <v>436</v>
      </c>
      <c r="H3" s="79"/>
    </row>
    <row r="4" spans="1:8" ht="18.899999999999999" customHeight="1" x14ac:dyDescent="0.25">
      <c r="A4" s="84" t="s">
        <v>177</v>
      </c>
      <c r="B4" s="85">
        <v>4.7828626453999998</v>
      </c>
      <c r="C4" s="85">
        <v>4.3168251584000004</v>
      </c>
      <c r="D4" s="85">
        <v>3.4687587509000002</v>
      </c>
      <c r="F4" s="41"/>
      <c r="G4" s="42"/>
      <c r="H4" s="42"/>
    </row>
    <row r="5" spans="1:8" ht="18.899999999999999" customHeight="1" x14ac:dyDescent="0.25">
      <c r="A5" s="84" t="s">
        <v>33</v>
      </c>
      <c r="B5" s="85">
        <v>7.7699886448999997</v>
      </c>
      <c r="C5" s="85">
        <v>5.6194943382</v>
      </c>
      <c r="D5" s="85">
        <v>4.4632237616000001</v>
      </c>
      <c r="F5" s="59"/>
      <c r="G5" s="58"/>
      <c r="H5" s="58"/>
    </row>
    <row r="6" spans="1:8" ht="18.899999999999999" customHeight="1" x14ac:dyDescent="0.25">
      <c r="A6" s="84" t="s">
        <v>32</v>
      </c>
      <c r="B6" s="85">
        <v>7.3882191828000003</v>
      </c>
      <c r="C6" s="85">
        <v>7.0913628425999997</v>
      </c>
      <c r="D6" s="85">
        <v>5.4972295395000002</v>
      </c>
      <c r="F6" s="59"/>
      <c r="G6" s="58"/>
      <c r="H6" s="58"/>
    </row>
    <row r="7" spans="1:8" ht="18.899999999999999" customHeight="1" x14ac:dyDescent="0.25">
      <c r="A7" s="84" t="s">
        <v>31</v>
      </c>
      <c r="B7" s="85">
        <v>11.059503273000001</v>
      </c>
      <c r="C7" s="85">
        <v>9.0598270015000004</v>
      </c>
      <c r="D7" s="85">
        <v>10.217747046</v>
      </c>
      <c r="F7" s="59"/>
      <c r="G7" s="58"/>
      <c r="H7" s="58"/>
    </row>
    <row r="8" spans="1:8" ht="18.899999999999999" customHeight="1" x14ac:dyDescent="0.25">
      <c r="A8" s="84" t="s">
        <v>176</v>
      </c>
      <c r="B8" s="85">
        <v>16.890333013999999</v>
      </c>
      <c r="C8" s="85">
        <v>16.788178297000002</v>
      </c>
      <c r="D8" s="85">
        <v>9.9811905742999993</v>
      </c>
      <c r="F8" s="59"/>
      <c r="G8" s="58"/>
      <c r="H8" s="58"/>
    </row>
    <row r="9" spans="1:8" ht="18.899999999999999" customHeight="1" x14ac:dyDescent="0.25">
      <c r="A9" s="84" t="s">
        <v>175</v>
      </c>
      <c r="B9" s="85">
        <v>2.4677440533000001</v>
      </c>
      <c r="C9" s="85">
        <v>2.4170942474000001</v>
      </c>
      <c r="D9" s="85">
        <v>1.8225330677</v>
      </c>
      <c r="F9" s="51"/>
      <c r="G9" s="50"/>
    </row>
    <row r="10" spans="1:8" ht="18.899999999999999" customHeight="1" x14ac:dyDescent="0.25">
      <c r="A10" s="84" t="s">
        <v>36</v>
      </c>
      <c r="B10" s="85">
        <v>3.284473191</v>
      </c>
      <c r="C10" s="85">
        <v>3.5752243942000002</v>
      </c>
      <c r="D10" s="85">
        <v>2.6241122675000002</v>
      </c>
      <c r="F10" s="59"/>
      <c r="G10" s="58"/>
      <c r="H10" s="58"/>
    </row>
    <row r="11" spans="1:8" ht="18.899999999999999" customHeight="1" x14ac:dyDescent="0.25">
      <c r="A11" s="84" t="s">
        <v>35</v>
      </c>
      <c r="B11" s="85">
        <v>4.4893453657000002</v>
      </c>
      <c r="C11" s="85">
        <v>3.9950913246000002</v>
      </c>
      <c r="D11" s="85">
        <v>3.7205147456000001</v>
      </c>
      <c r="F11" s="59"/>
      <c r="G11" s="58"/>
      <c r="H11" s="58"/>
    </row>
    <row r="12" spans="1:8" ht="18.899999999999999" customHeight="1" x14ac:dyDescent="0.25">
      <c r="A12" s="84" t="s">
        <v>34</v>
      </c>
      <c r="B12" s="85">
        <v>5.1723204945000001</v>
      </c>
      <c r="C12" s="85">
        <v>5.8513761887999998</v>
      </c>
      <c r="D12" s="85">
        <v>4.6422672394999998</v>
      </c>
      <c r="F12" s="59"/>
      <c r="G12" s="58"/>
      <c r="H12" s="58"/>
    </row>
    <row r="13" spans="1:8" ht="18.899999999999999" customHeight="1" x14ac:dyDescent="0.25">
      <c r="A13" s="84" t="s">
        <v>178</v>
      </c>
      <c r="B13" s="85">
        <v>9.0936735005999996</v>
      </c>
      <c r="C13" s="85">
        <v>10.814627073</v>
      </c>
      <c r="D13" s="85">
        <v>8.9173882580000008</v>
      </c>
      <c r="F13" s="59"/>
      <c r="G13" s="58"/>
      <c r="H13" s="58"/>
    </row>
    <row r="14" spans="1:8" ht="18.899999999999999" customHeight="1" x14ac:dyDescent="0.25">
      <c r="A14" s="84" t="s">
        <v>154</v>
      </c>
      <c r="B14" s="85">
        <v>26.364033730999999</v>
      </c>
      <c r="C14" s="85">
        <v>36.476033022000003</v>
      </c>
      <c r="D14" s="85">
        <v>40.728079237999999</v>
      </c>
      <c r="H14" s="79"/>
    </row>
    <row r="15" spans="1:8" ht="18.899999999999999" customHeight="1" x14ac:dyDescent="0.25">
      <c r="A15" s="77" t="s">
        <v>428</v>
      </c>
    </row>
    <row r="16" spans="1:8" x14ac:dyDescent="0.25">
      <c r="B16" s="79"/>
      <c r="H16" s="79"/>
    </row>
    <row r="17" spans="1:8" ht="15.6" x14ac:dyDescent="0.3">
      <c r="A17" s="122" t="s">
        <v>463</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A34" s="62"/>
      <c r="B34" s="62"/>
      <c r="C34" s="62"/>
      <c r="D34" s="62"/>
      <c r="F34" s="62"/>
      <c r="G34" s="62"/>
      <c r="H34" s="62"/>
      <c r="I34" s="62"/>
      <c r="J34" s="62"/>
    </row>
    <row r="35" spans="1:10" x14ac:dyDescent="0.25">
      <c r="B35" s="79"/>
      <c r="H35" s="79"/>
    </row>
    <row r="36" spans="1:10" x14ac:dyDescent="0.25">
      <c r="B36" s="79"/>
      <c r="H3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A6B84-0458-4523-B3F8-3D54097D8D01}">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464</v>
      </c>
      <c r="B1" s="97"/>
      <c r="C1" s="98"/>
      <c r="D1" s="98"/>
    </row>
    <row r="2" spans="1:8" s="62" customFormat="1" ht="18.899999999999999" customHeight="1" x14ac:dyDescent="0.3">
      <c r="A2" s="81" t="s">
        <v>294</v>
      </c>
      <c r="B2" s="83" t="s">
        <v>293</v>
      </c>
      <c r="C2" s="99"/>
      <c r="D2" s="98"/>
      <c r="E2" s="99"/>
    </row>
    <row r="3" spans="1:8" ht="18.899999999999999" customHeight="1" x14ac:dyDescent="0.25">
      <c r="A3" s="84" t="s">
        <v>283</v>
      </c>
      <c r="B3" s="100">
        <v>1.142985E-64</v>
      </c>
      <c r="H3" s="79"/>
    </row>
    <row r="4" spans="1:8" ht="18.899999999999999" customHeight="1" x14ac:dyDescent="0.25">
      <c r="A4" s="84" t="s">
        <v>284</v>
      </c>
      <c r="B4" s="100">
        <v>1.647224E-76</v>
      </c>
      <c r="H4" s="79"/>
    </row>
    <row r="5" spans="1:8" ht="18.899999999999999" customHeight="1" x14ac:dyDescent="0.25">
      <c r="A5" s="84" t="s">
        <v>285</v>
      </c>
      <c r="B5" s="100">
        <v>9.9580819999999997E-59</v>
      </c>
      <c r="H5" s="79"/>
    </row>
    <row r="6" spans="1:8" ht="18.899999999999999" customHeight="1" x14ac:dyDescent="0.25">
      <c r="A6" s="84" t="s">
        <v>289</v>
      </c>
      <c r="B6" s="100">
        <v>0.18885476800000001</v>
      </c>
      <c r="H6" s="79"/>
    </row>
    <row r="7" spans="1:8" ht="18.899999999999999" customHeight="1" x14ac:dyDescent="0.25">
      <c r="A7" s="84" t="s">
        <v>290</v>
      </c>
      <c r="B7" s="100">
        <v>0.314971057</v>
      </c>
      <c r="H7" s="79"/>
    </row>
    <row r="8" spans="1:8" ht="18.899999999999999" customHeight="1" x14ac:dyDescent="0.25">
      <c r="A8" s="84" t="s">
        <v>286</v>
      </c>
      <c r="B8" s="100">
        <v>8.9355839999999997E-65</v>
      </c>
      <c r="H8" s="79"/>
    </row>
    <row r="9" spans="1:8" ht="18.899999999999999" customHeight="1" x14ac:dyDescent="0.25">
      <c r="A9" s="84" t="s">
        <v>287</v>
      </c>
      <c r="B9" s="100">
        <v>7.4894140000000001E-89</v>
      </c>
      <c r="H9" s="79"/>
    </row>
    <row r="10" spans="1:8" ht="18.899999999999999" customHeight="1" x14ac:dyDescent="0.25">
      <c r="A10" s="84" t="s">
        <v>288</v>
      </c>
      <c r="B10" s="100">
        <v>1.7181549999999999E-87</v>
      </c>
      <c r="H10" s="79"/>
    </row>
    <row r="11" spans="1:8" ht="18.899999999999999" customHeight="1" x14ac:dyDescent="0.25">
      <c r="A11" s="84" t="s">
        <v>291</v>
      </c>
      <c r="B11" s="100">
        <v>8.89534404E-2</v>
      </c>
      <c r="H11" s="79"/>
    </row>
    <row r="12" spans="1:8" ht="18.899999999999999" customHeight="1" x14ac:dyDescent="0.25">
      <c r="A12" s="84" t="s">
        <v>292</v>
      </c>
      <c r="B12" s="100">
        <v>0.31805713810000003</v>
      </c>
      <c r="H12" s="79"/>
    </row>
    <row r="13" spans="1:8" ht="18.899999999999999" customHeight="1" x14ac:dyDescent="0.25">
      <c r="A13" s="77" t="s">
        <v>465</v>
      </c>
      <c r="B13" s="79"/>
    </row>
    <row r="15" spans="1:8" ht="15.6" x14ac:dyDescent="0.3">
      <c r="A15" s="122" t="s">
        <v>463</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RHA-Chapter7-ACS-rates</dc:title>
  <dc:creator>rodm</dc:creator>
  <cp:lastModifiedBy>Lindsey Dahl</cp:lastModifiedBy>
  <cp:lastPrinted>2024-06-05T19:11:10Z</cp:lastPrinted>
  <dcterms:created xsi:type="dcterms:W3CDTF">2012-06-19T01:21:24Z</dcterms:created>
  <dcterms:modified xsi:type="dcterms:W3CDTF">2025-12-04T20:07:54Z</dcterms:modified>
</cp:coreProperties>
</file>